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120" yWindow="195" windowWidth="18960" windowHeight="11145" activeTab="1"/>
  </bookViews>
  <sheets>
    <sheet name="Malta Flag Req" sheetId="1" r:id="rId1"/>
    <sheet name="Malta Printer Friendly" sheetId="2" r:id="rId2"/>
  </sheets>
  <definedNames>
    <definedName name="_xlnm.Print_Titles" localSheetId="0">'Malta Flag Req'!$A:$W,'Malta Flag Req'!$1:$2</definedName>
    <definedName name="_xlnm.Print_Titles" localSheetId="1">'Malta Printer Friendly'!$A:$K,'Malta Printer Friendly'!$1:$2</definedName>
  </definedNames>
  <calcPr calcId="145621"/>
</workbook>
</file>

<file path=xl/calcChain.xml><?xml version="1.0" encoding="utf-8"?>
<calcChain xmlns="http://schemas.openxmlformats.org/spreadsheetml/2006/main">
  <c r="M351" i="2" l="1"/>
  <c r="M350" i="2"/>
  <c r="M349" i="2"/>
  <c r="M348" i="2"/>
  <c r="M347" i="2"/>
  <c r="M346" i="2"/>
  <c r="M343" i="2"/>
  <c r="M342" i="2"/>
  <c r="M340" i="2"/>
  <c r="M339" i="2"/>
  <c r="M338" i="2"/>
  <c r="M337" i="2"/>
  <c r="M335" i="2"/>
  <c r="M334" i="2"/>
  <c r="M332" i="2"/>
  <c r="M331" i="2"/>
  <c r="M330" i="2"/>
  <c r="M329" i="2"/>
  <c r="M328" i="2"/>
  <c r="M327" i="2"/>
  <c r="M326" i="2"/>
  <c r="M325" i="2"/>
  <c r="M324" i="2"/>
  <c r="M322" i="2"/>
  <c r="M321" i="2"/>
  <c r="M320" i="2"/>
  <c r="M318" i="2"/>
  <c r="M317" i="2"/>
  <c r="M316" i="2"/>
  <c r="M314" i="2"/>
  <c r="M313" i="2"/>
  <c r="M312" i="2"/>
  <c r="M311" i="2"/>
  <c r="M307" i="2"/>
  <c r="M306" i="2"/>
  <c r="M305" i="2"/>
  <c r="M301" i="2"/>
  <c r="M300" i="2"/>
  <c r="M299" i="2"/>
  <c r="M297" i="2"/>
  <c r="M295" i="2"/>
  <c r="M293" i="2"/>
  <c r="M289" i="2"/>
  <c r="M288" i="2"/>
  <c r="M286" i="2"/>
  <c r="M285" i="2"/>
  <c r="M284" i="2"/>
  <c r="M283" i="2"/>
  <c r="M282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8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2" i="2"/>
  <c r="M231" i="2"/>
  <c r="M229" i="2"/>
  <c r="M228" i="2"/>
  <c r="M226" i="2"/>
  <c r="M225" i="2"/>
  <c r="M224" i="2"/>
  <c r="M223" i="2"/>
  <c r="M221" i="2"/>
  <c r="M220" i="2"/>
  <c r="M218" i="2"/>
  <c r="M216" i="2"/>
  <c r="M215" i="2"/>
  <c r="M213" i="2"/>
  <c r="M212" i="2"/>
  <c r="M210" i="2"/>
  <c r="M209" i="2"/>
  <c r="M207" i="2"/>
  <c r="M206" i="2"/>
  <c r="M205" i="2"/>
  <c r="M203" i="2"/>
  <c r="M202" i="2"/>
  <c r="M200" i="2"/>
  <c r="M198" i="2"/>
  <c r="M197" i="2"/>
  <c r="M195" i="2"/>
  <c r="M194" i="2"/>
  <c r="M191" i="2"/>
  <c r="M190" i="2"/>
  <c r="M189" i="2"/>
  <c r="M186" i="2"/>
  <c r="M184" i="2"/>
  <c r="M183" i="2"/>
  <c r="M182" i="2"/>
  <c r="M181" i="2"/>
  <c r="M180" i="2"/>
  <c r="M179" i="2"/>
  <c r="M178" i="2"/>
  <c r="M175" i="2"/>
  <c r="M171" i="2"/>
  <c r="M170" i="2"/>
  <c r="M169" i="2"/>
  <c r="M168" i="2"/>
  <c r="M167" i="2"/>
  <c r="M166" i="2"/>
  <c r="M164" i="2"/>
  <c r="M162" i="2"/>
  <c r="M159" i="2"/>
  <c r="M155" i="2"/>
  <c r="M153" i="2"/>
  <c r="M152" i="2"/>
  <c r="M149" i="2"/>
  <c r="M147" i="2"/>
  <c r="M145" i="2"/>
  <c r="M144" i="2"/>
  <c r="M143" i="2"/>
  <c r="M141" i="2"/>
  <c r="M138" i="2"/>
  <c r="M137" i="2"/>
  <c r="M135" i="2"/>
  <c r="M133" i="2"/>
  <c r="M132" i="2"/>
  <c r="M131" i="2"/>
  <c r="M130" i="2"/>
  <c r="M129" i="2"/>
  <c r="M128" i="2"/>
  <c r="M127" i="2"/>
  <c r="M126" i="2"/>
  <c r="M125" i="2"/>
  <c r="M124" i="2"/>
  <c r="M122" i="2"/>
  <c r="M120" i="2"/>
  <c r="M119" i="2"/>
  <c r="M118" i="2"/>
  <c r="M117" i="2"/>
  <c r="M112" i="2"/>
  <c r="M111" i="2"/>
  <c r="M110" i="2"/>
  <c r="M106" i="2"/>
  <c r="M105" i="2"/>
  <c r="M103" i="2"/>
  <c r="M101" i="2"/>
  <c r="M100" i="2"/>
  <c r="M99" i="2"/>
  <c r="M98" i="2"/>
  <c r="M97" i="2"/>
  <c r="M96" i="2"/>
  <c r="M95" i="2"/>
  <c r="M93" i="2"/>
  <c r="M91" i="2"/>
  <c r="M90" i="2"/>
  <c r="M88" i="2"/>
  <c r="M87" i="2"/>
  <c r="M86" i="2"/>
  <c r="M85" i="2"/>
  <c r="M84" i="2"/>
  <c r="M81" i="2"/>
  <c r="M80" i="2"/>
  <c r="M78" i="2"/>
  <c r="M77" i="2"/>
  <c r="M75" i="2"/>
  <c r="M74" i="2"/>
  <c r="M73" i="2"/>
  <c r="M69" i="2"/>
  <c r="M67" i="2"/>
  <c r="M63" i="2"/>
  <c r="M61" i="2"/>
  <c r="M60" i="2"/>
  <c r="M58" i="2"/>
  <c r="M56" i="2"/>
  <c r="M55" i="2"/>
  <c r="M51" i="2"/>
  <c r="M50" i="2"/>
  <c r="M48" i="2"/>
  <c r="M47" i="2"/>
  <c r="M46" i="2"/>
  <c r="M44" i="2"/>
  <c r="M43" i="2"/>
  <c r="M39" i="2"/>
  <c r="M37" i="2"/>
  <c r="M35" i="2"/>
  <c r="M34" i="2"/>
  <c r="M32" i="2"/>
  <c r="M30" i="2"/>
  <c r="M29" i="2"/>
  <c r="M27" i="2"/>
  <c r="M26" i="2"/>
  <c r="M24" i="2"/>
  <c r="M19" i="2"/>
  <c r="M18" i="2"/>
  <c r="M17" i="2"/>
  <c r="M16" i="2"/>
  <c r="M14" i="2"/>
  <c r="M13" i="2"/>
  <c r="M11" i="2"/>
  <c r="M10" i="2"/>
  <c r="M9" i="2"/>
  <c r="M8" i="2"/>
  <c r="P1" i="2" s="1"/>
  <c r="R1" i="2" s="1"/>
  <c r="T1" i="2" s="1"/>
  <c r="V351" i="1" l="1"/>
  <c r="V350" i="1"/>
  <c r="V349" i="1"/>
  <c r="V348" i="1"/>
  <c r="V347" i="1"/>
  <c r="V346" i="1"/>
  <c r="V343" i="1"/>
  <c r="V342" i="1"/>
  <c r="V340" i="1"/>
  <c r="V339" i="1"/>
  <c r="V338" i="1"/>
  <c r="V337" i="1"/>
  <c r="V335" i="1"/>
  <c r="V334" i="1"/>
  <c r="V332" i="1"/>
  <c r="V331" i="1"/>
  <c r="V330" i="1"/>
  <c r="V329" i="1"/>
  <c r="V328" i="1"/>
  <c r="V327" i="1"/>
  <c r="V326" i="1"/>
  <c r="V325" i="1"/>
  <c r="V324" i="1"/>
  <c r="V322" i="1"/>
  <c r="V321" i="1"/>
  <c r="V320" i="1"/>
  <c r="V318" i="1"/>
  <c r="V317" i="1"/>
  <c r="V316" i="1"/>
  <c r="V314" i="1"/>
  <c r="V313" i="1"/>
  <c r="V312" i="1"/>
  <c r="V311" i="1"/>
  <c r="V307" i="1"/>
  <c r="V306" i="1"/>
  <c r="V305" i="1"/>
  <c r="V301" i="1"/>
  <c r="V300" i="1"/>
  <c r="V299" i="1"/>
  <c r="V297" i="1"/>
  <c r="V295" i="1"/>
  <c r="V293" i="1"/>
  <c r="V289" i="1"/>
  <c r="V288" i="1"/>
  <c r="V286" i="1"/>
  <c r="V285" i="1"/>
  <c r="V284" i="1"/>
  <c r="V283" i="1"/>
  <c r="V282" i="1"/>
  <c r="V279" i="1"/>
  <c r="V278" i="1"/>
  <c r="V277" i="1"/>
  <c r="V276" i="1"/>
  <c r="V275" i="1"/>
  <c r="V273" i="1"/>
  <c r="V272" i="1"/>
  <c r="V271" i="1"/>
  <c r="V269" i="1"/>
  <c r="V268" i="1"/>
  <c r="V267" i="1"/>
  <c r="V266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8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2" i="1"/>
  <c r="V231" i="1"/>
  <c r="V229" i="1"/>
  <c r="V228" i="1"/>
  <c r="V226" i="1"/>
  <c r="V225" i="1"/>
  <c r="V224" i="1"/>
  <c r="V223" i="1"/>
  <c r="V221" i="1"/>
  <c r="V220" i="1"/>
  <c r="V218" i="1"/>
  <c r="V216" i="1"/>
  <c r="V215" i="1"/>
  <c r="V213" i="1"/>
  <c r="V212" i="1"/>
  <c r="V210" i="1"/>
  <c r="V209" i="1"/>
  <c r="V207" i="1"/>
  <c r="V206" i="1"/>
  <c r="V205" i="1"/>
  <c r="V203" i="1"/>
  <c r="V202" i="1"/>
  <c r="V200" i="1"/>
  <c r="V198" i="1"/>
  <c r="V197" i="1"/>
  <c r="V195" i="1"/>
  <c r="V194" i="1"/>
  <c r="V191" i="1"/>
  <c r="V190" i="1"/>
  <c r="V189" i="1"/>
  <c r="V186" i="1"/>
  <c r="V184" i="1"/>
  <c r="V183" i="1"/>
  <c r="V182" i="1"/>
  <c r="V181" i="1"/>
  <c r="V180" i="1"/>
  <c r="V179" i="1"/>
  <c r="V178" i="1"/>
  <c r="V175" i="1"/>
  <c r="V171" i="1"/>
  <c r="V170" i="1"/>
  <c r="V169" i="1"/>
  <c r="V168" i="1"/>
  <c r="V167" i="1"/>
  <c r="V166" i="1"/>
  <c r="V164" i="1"/>
  <c r="V162" i="1"/>
  <c r="V159" i="1"/>
  <c r="V155" i="1"/>
  <c r="V153" i="1"/>
  <c r="V152" i="1"/>
  <c r="V149" i="1"/>
  <c r="V147" i="1"/>
  <c r="V145" i="1"/>
  <c r="V144" i="1"/>
  <c r="V143" i="1"/>
  <c r="V141" i="1"/>
  <c r="V138" i="1"/>
  <c r="V137" i="1"/>
  <c r="V135" i="1"/>
  <c r="V133" i="1"/>
  <c r="V132" i="1"/>
  <c r="V131" i="1"/>
  <c r="V130" i="1"/>
  <c r="V129" i="1"/>
  <c r="V128" i="1"/>
  <c r="V127" i="1"/>
  <c r="V126" i="1"/>
  <c r="V125" i="1"/>
  <c r="V124" i="1"/>
  <c r="V122" i="1"/>
  <c r="V120" i="1"/>
  <c r="V119" i="1"/>
  <c r="V118" i="1"/>
  <c r="V117" i="1"/>
  <c r="V112" i="1"/>
  <c r="V111" i="1"/>
  <c r="V110" i="1"/>
  <c r="V106" i="1"/>
  <c r="V105" i="1"/>
  <c r="V103" i="1"/>
  <c r="V101" i="1"/>
  <c r="V100" i="1"/>
  <c r="V99" i="1"/>
  <c r="V98" i="1"/>
  <c r="V97" i="1"/>
  <c r="V96" i="1"/>
  <c r="V95" i="1"/>
  <c r="V93" i="1"/>
  <c r="V91" i="1"/>
  <c r="V90" i="1"/>
  <c r="V88" i="1"/>
  <c r="V87" i="1"/>
  <c r="V86" i="1"/>
  <c r="V85" i="1"/>
  <c r="V84" i="1"/>
  <c r="V81" i="1"/>
  <c r="V80" i="1"/>
  <c r="V78" i="1"/>
  <c r="V77" i="1"/>
  <c r="V75" i="1"/>
  <c r="V74" i="1"/>
  <c r="V73" i="1"/>
  <c r="V69" i="1"/>
  <c r="V67" i="1"/>
  <c r="V63" i="1"/>
  <c r="V61" i="1"/>
  <c r="V60" i="1"/>
  <c r="V58" i="1"/>
  <c r="V56" i="1"/>
  <c r="V55" i="1"/>
  <c r="V51" i="1"/>
  <c r="V50" i="1"/>
  <c r="V48" i="1"/>
  <c r="V47" i="1"/>
  <c r="V46" i="1"/>
  <c r="V44" i="1"/>
  <c r="V43" i="1"/>
  <c r="V39" i="1"/>
  <c r="V37" i="1"/>
  <c r="V35" i="1"/>
  <c r="V34" i="1"/>
  <c r="V32" i="1"/>
  <c r="V30" i="1"/>
  <c r="V29" i="1"/>
  <c r="V27" i="1"/>
  <c r="V26" i="1"/>
  <c r="V24" i="1"/>
  <c r="V19" i="1"/>
  <c r="V18" i="1"/>
  <c r="V17" i="1"/>
  <c r="V16" i="1"/>
  <c r="V14" i="1"/>
  <c r="V13" i="1"/>
  <c r="V9" i="1"/>
  <c r="V10" i="1"/>
  <c r="V11" i="1"/>
  <c r="V8" i="1"/>
  <c r="R351" i="1"/>
  <c r="R350" i="1"/>
  <c r="R349" i="1"/>
  <c r="R348" i="1"/>
  <c r="R347" i="1"/>
  <c r="R346" i="1"/>
  <c r="R343" i="1"/>
  <c r="R342" i="1"/>
  <c r="R340" i="1"/>
  <c r="R339" i="1"/>
  <c r="R338" i="1"/>
  <c r="R337" i="1"/>
  <c r="R335" i="1"/>
  <c r="R334" i="1"/>
  <c r="R332" i="1"/>
  <c r="R331" i="1"/>
  <c r="R330" i="1"/>
  <c r="R329" i="1"/>
  <c r="R328" i="1"/>
  <c r="R327" i="1"/>
  <c r="R326" i="1"/>
  <c r="R325" i="1"/>
  <c r="R324" i="1"/>
  <c r="R322" i="1"/>
  <c r="R321" i="1"/>
  <c r="R320" i="1"/>
  <c r="R318" i="1"/>
  <c r="R317" i="1"/>
  <c r="R316" i="1"/>
  <c r="R314" i="1"/>
  <c r="R313" i="1"/>
  <c r="R312" i="1"/>
  <c r="R311" i="1"/>
  <c r="R307" i="1"/>
  <c r="R306" i="1"/>
  <c r="R305" i="1"/>
  <c r="R301" i="1"/>
  <c r="R300" i="1"/>
  <c r="R299" i="1"/>
  <c r="R297" i="1"/>
  <c r="R296" i="1"/>
  <c r="R295" i="1"/>
  <c r="R294" i="1"/>
  <c r="R293" i="1"/>
  <c r="R289" i="1"/>
  <c r="R288" i="1"/>
  <c r="R286" i="1"/>
  <c r="R285" i="1"/>
  <c r="R284" i="1"/>
  <c r="R283" i="1"/>
  <c r="R282" i="1"/>
  <c r="R279" i="1"/>
  <c r="R278" i="1"/>
  <c r="R277" i="1"/>
  <c r="R276" i="1"/>
  <c r="R275" i="1"/>
  <c r="R273" i="1"/>
  <c r="R272" i="1"/>
  <c r="R271" i="1"/>
  <c r="R269" i="1"/>
  <c r="R268" i="1"/>
  <c r="R267" i="1"/>
  <c r="R266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2" i="1"/>
  <c r="R231" i="1"/>
  <c r="R229" i="1"/>
  <c r="R228" i="1"/>
  <c r="R226" i="1"/>
  <c r="R225" i="1"/>
  <c r="R224" i="1"/>
  <c r="R223" i="1"/>
  <c r="R221" i="1"/>
  <c r="R220" i="1"/>
  <c r="R218" i="1"/>
  <c r="R216" i="1"/>
  <c r="R215" i="1"/>
  <c r="R213" i="1"/>
  <c r="R212" i="1"/>
  <c r="R210" i="1"/>
  <c r="R209" i="1"/>
  <c r="R207" i="1"/>
  <c r="R206" i="1"/>
  <c r="R205" i="1"/>
  <c r="R203" i="1"/>
  <c r="R202" i="1"/>
  <c r="R200" i="1"/>
  <c r="R198" i="1"/>
  <c r="R197" i="1"/>
  <c r="R195" i="1"/>
  <c r="R194" i="1"/>
  <c r="R191" i="1"/>
  <c r="R190" i="1"/>
  <c r="R189" i="1"/>
  <c r="R186" i="1"/>
  <c r="R184" i="1"/>
  <c r="R183" i="1"/>
  <c r="R182" i="1"/>
  <c r="R181" i="1"/>
  <c r="R180" i="1"/>
  <c r="R179" i="1"/>
  <c r="R178" i="1"/>
  <c r="R175" i="1"/>
  <c r="R171" i="1"/>
  <c r="R170" i="1"/>
  <c r="R169" i="1"/>
  <c r="R168" i="1"/>
  <c r="R167" i="1"/>
  <c r="R166" i="1"/>
  <c r="R164" i="1"/>
  <c r="R162" i="1"/>
  <c r="R159" i="1"/>
  <c r="R155" i="1"/>
  <c r="R153" i="1"/>
  <c r="R152" i="1"/>
  <c r="R149" i="1"/>
  <c r="R147" i="1"/>
  <c r="R145" i="1"/>
  <c r="R144" i="1"/>
  <c r="R143" i="1"/>
  <c r="R141" i="1"/>
  <c r="R138" i="1"/>
  <c r="R137" i="1"/>
  <c r="R135" i="1"/>
  <c r="R133" i="1"/>
  <c r="R132" i="1"/>
  <c r="R131" i="1"/>
  <c r="R130" i="1"/>
  <c r="R129" i="1"/>
  <c r="R128" i="1"/>
  <c r="R127" i="1"/>
  <c r="R126" i="1"/>
  <c r="R125" i="1"/>
  <c r="R124" i="1"/>
  <c r="R122" i="1"/>
  <c r="R120" i="1"/>
  <c r="R119" i="1"/>
  <c r="R118" i="1"/>
  <c r="R117" i="1"/>
  <c r="R112" i="1"/>
  <c r="R111" i="1"/>
  <c r="R110" i="1"/>
  <c r="R106" i="1"/>
  <c r="R105" i="1"/>
  <c r="R103" i="1"/>
  <c r="R101" i="1"/>
  <c r="R100" i="1"/>
  <c r="R99" i="1"/>
  <c r="R98" i="1"/>
  <c r="R97" i="1"/>
  <c r="R96" i="1"/>
  <c r="R95" i="1"/>
  <c r="R93" i="1"/>
  <c r="R92" i="1"/>
  <c r="R91" i="1"/>
  <c r="R90" i="1"/>
  <c r="R88" i="1"/>
  <c r="R87" i="1"/>
  <c r="R86" i="1"/>
  <c r="R85" i="1"/>
  <c r="R84" i="1"/>
  <c r="R81" i="1"/>
  <c r="R80" i="1"/>
  <c r="R78" i="1"/>
  <c r="R77" i="1"/>
  <c r="R75" i="1"/>
  <c r="R74" i="1"/>
  <c r="R73" i="1"/>
  <c r="R69" i="1"/>
  <c r="R67" i="1"/>
  <c r="R63" i="1"/>
  <c r="R61" i="1"/>
  <c r="R60" i="1"/>
  <c r="R58" i="1"/>
  <c r="R56" i="1"/>
  <c r="R55" i="1"/>
  <c r="R51" i="1"/>
  <c r="R50" i="1"/>
  <c r="R48" i="1"/>
  <c r="R47" i="1"/>
  <c r="R46" i="1"/>
  <c r="R44" i="1"/>
  <c r="R43" i="1"/>
  <c r="R39" i="1"/>
  <c r="R37" i="1"/>
  <c r="R35" i="1"/>
  <c r="R34" i="1"/>
  <c r="R32" i="1"/>
  <c r="R30" i="1"/>
  <c r="R29" i="1"/>
  <c r="R27" i="1"/>
  <c r="R26" i="1"/>
  <c r="R24" i="1"/>
  <c r="R19" i="1"/>
  <c r="R18" i="1"/>
  <c r="R17" i="1"/>
  <c r="R16" i="1"/>
  <c r="R14" i="1"/>
  <c r="R13" i="1"/>
  <c r="R11" i="1"/>
  <c r="R10" i="1"/>
  <c r="R9" i="1"/>
  <c r="R8" i="1"/>
  <c r="M322" i="1" l="1"/>
  <c r="M321" i="1"/>
  <c r="M320" i="1"/>
  <c r="M318" i="1"/>
  <c r="M317" i="1"/>
  <c r="M316" i="1"/>
  <c r="M314" i="1"/>
  <c r="M313" i="1"/>
  <c r="M312" i="1"/>
  <c r="M311" i="1"/>
  <c r="M307" i="1"/>
  <c r="M306" i="1"/>
  <c r="M305" i="1"/>
  <c r="M301" i="1"/>
  <c r="M300" i="1"/>
  <c r="M299" i="1"/>
  <c r="M297" i="1"/>
  <c r="M296" i="1"/>
  <c r="M295" i="1"/>
  <c r="M294" i="1"/>
  <c r="M293" i="1"/>
  <c r="M289" i="1"/>
  <c r="M288" i="1"/>
  <c r="M286" i="1"/>
  <c r="M285" i="1"/>
  <c r="M284" i="1"/>
  <c r="M283" i="1"/>
  <c r="M282" i="1"/>
  <c r="M279" i="1"/>
  <c r="M278" i="1"/>
  <c r="M277" i="1"/>
  <c r="M276" i="1"/>
  <c r="M275" i="1"/>
  <c r="M273" i="1"/>
  <c r="M272" i="1"/>
  <c r="M271" i="1"/>
  <c r="M269" i="1" l="1"/>
  <c r="M268" i="1"/>
  <c r="M267" i="1"/>
  <c r="M266" i="1"/>
  <c r="M263" i="1"/>
  <c r="M262" i="1"/>
  <c r="M261" i="1"/>
  <c r="M257" i="1"/>
  <c r="M256" i="1"/>
  <c r="M255" i="1"/>
  <c r="M254" i="1"/>
  <c r="M253" i="1"/>
  <c r="M252" i="1"/>
  <c r="M251" i="1"/>
  <c r="M250" i="1"/>
  <c r="M249" i="1"/>
  <c r="M248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28" i="1"/>
  <c r="M221" i="1"/>
  <c r="M202" i="1"/>
  <c r="M200" i="1"/>
  <c r="M184" i="1"/>
  <c r="M183" i="1"/>
  <c r="M182" i="1"/>
  <c r="M181" i="1"/>
  <c r="M180" i="1"/>
  <c r="M179" i="1"/>
  <c r="M178" i="1"/>
  <c r="M171" i="1"/>
  <c r="M170" i="1"/>
  <c r="M169" i="1"/>
  <c r="M168" i="1"/>
  <c r="M167" i="1"/>
  <c r="M166" i="1"/>
  <c r="M138" i="1"/>
  <c r="M137" i="1"/>
  <c r="M120" i="1"/>
  <c r="M119" i="1"/>
  <c r="M118" i="1"/>
  <c r="M117" i="1"/>
  <c r="M112" i="1"/>
  <c r="M111" i="1"/>
  <c r="M110" i="1"/>
  <c r="M101" i="1"/>
  <c r="M100" i="1"/>
  <c r="M99" i="1"/>
  <c r="M98" i="1"/>
  <c r="M97" i="1"/>
  <c r="M96" i="1"/>
  <c r="M95" i="1"/>
  <c r="M93" i="1"/>
  <c r="M92" i="1"/>
  <c r="M91" i="1"/>
  <c r="M90" i="1"/>
  <c r="M88" i="1"/>
  <c r="M87" i="1"/>
  <c r="M86" i="1"/>
  <c r="M85" i="1"/>
  <c r="M84" i="1"/>
  <c r="M78" i="1"/>
  <c r="M77" i="1"/>
  <c r="M75" i="1"/>
  <c r="M74" i="1"/>
  <c r="M73" i="1"/>
  <c r="M63" i="1"/>
  <c r="M39" i="1"/>
  <c r="M37" i="1"/>
  <c r="M35" i="1"/>
  <c r="M34" i="1"/>
  <c r="M32" i="1"/>
  <c r="M30" i="1"/>
  <c r="M29" i="1"/>
  <c r="M27" i="1"/>
  <c r="M26" i="1"/>
  <c r="M24" i="1"/>
  <c r="M19" i="1"/>
  <c r="M18" i="1"/>
  <c r="M17" i="1"/>
  <c r="M16" i="1"/>
  <c r="M14" i="1"/>
  <c r="M13" i="1"/>
  <c r="M11" i="1"/>
  <c r="M10" i="1"/>
  <c r="M9" i="1"/>
  <c r="M8" i="1"/>
  <c r="N351" i="1"/>
  <c r="N350" i="1"/>
  <c r="N349" i="1"/>
  <c r="N348" i="1"/>
  <c r="N347" i="1"/>
  <c r="N346" i="1"/>
  <c r="N343" i="1"/>
  <c r="N342" i="1"/>
  <c r="N340" i="1"/>
  <c r="N339" i="1"/>
  <c r="N338" i="1"/>
  <c r="N337" i="1"/>
  <c r="N335" i="1"/>
  <c r="N334" i="1"/>
  <c r="N332" i="1"/>
  <c r="N331" i="1"/>
  <c r="N330" i="1"/>
  <c r="N329" i="1"/>
  <c r="N328" i="1"/>
  <c r="N327" i="1"/>
  <c r="N326" i="1"/>
  <c r="N325" i="1"/>
  <c r="N324" i="1"/>
  <c r="N322" i="1"/>
  <c r="N321" i="1"/>
  <c r="N320" i="1"/>
  <c r="N318" i="1"/>
  <c r="N317" i="1"/>
  <c r="N316" i="1"/>
  <c r="N314" i="1"/>
  <c r="N313" i="1"/>
  <c r="N312" i="1"/>
  <c r="N311" i="1"/>
  <c r="N307" i="1"/>
  <c r="N306" i="1"/>
  <c r="N305" i="1"/>
  <c r="N301" i="1"/>
  <c r="N300" i="1"/>
  <c r="N299" i="1"/>
  <c r="N297" i="1"/>
  <c r="N296" i="1"/>
  <c r="N295" i="1"/>
  <c r="N294" i="1"/>
  <c r="N293" i="1"/>
  <c r="N289" i="1"/>
  <c r="N288" i="1"/>
  <c r="N286" i="1"/>
  <c r="N285" i="1"/>
  <c r="N284" i="1"/>
  <c r="N283" i="1"/>
  <c r="N282" i="1"/>
  <c r="N279" i="1"/>
  <c r="N278" i="1"/>
  <c r="N277" i="1"/>
  <c r="N276" i="1"/>
  <c r="N275" i="1"/>
  <c r="N273" i="1"/>
  <c r="N272" i="1"/>
  <c r="N271" i="1"/>
  <c r="N269" i="1"/>
  <c r="N268" i="1"/>
  <c r="N267" i="1"/>
  <c r="N266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2" i="1"/>
  <c r="N231" i="1"/>
  <c r="N229" i="1"/>
  <c r="N228" i="1"/>
  <c r="N226" i="1"/>
  <c r="N225" i="1"/>
  <c r="N224" i="1"/>
  <c r="N223" i="1"/>
  <c r="N221" i="1"/>
  <c r="N220" i="1"/>
  <c r="N218" i="1"/>
  <c r="N216" i="1"/>
  <c r="N215" i="1"/>
  <c r="N213" i="1"/>
  <c r="N212" i="1"/>
  <c r="N210" i="1"/>
  <c r="N209" i="1"/>
  <c r="N207" i="1"/>
  <c r="N206" i="1"/>
  <c r="N205" i="1"/>
  <c r="N203" i="1"/>
  <c r="N202" i="1"/>
  <c r="N200" i="1"/>
  <c r="N198" i="1"/>
  <c r="N197" i="1"/>
  <c r="N195" i="1"/>
  <c r="N194" i="1"/>
  <c r="N191" i="1"/>
  <c r="N190" i="1"/>
  <c r="N189" i="1"/>
  <c r="N186" i="1"/>
  <c r="N184" i="1"/>
  <c r="N183" i="1"/>
  <c r="N182" i="1"/>
  <c r="N181" i="1"/>
  <c r="N180" i="1"/>
  <c r="N179" i="1"/>
  <c r="N178" i="1"/>
  <c r="N175" i="1"/>
  <c r="N171" i="1"/>
  <c r="N170" i="1"/>
  <c r="N169" i="1"/>
  <c r="N168" i="1"/>
  <c r="N167" i="1"/>
  <c r="N166" i="1"/>
  <c r="N164" i="1"/>
  <c r="N162" i="1"/>
  <c r="N159" i="1"/>
  <c r="N155" i="1"/>
  <c r="N153" i="1"/>
  <c r="N152" i="1"/>
  <c r="N149" i="1"/>
  <c r="N147" i="1"/>
  <c r="N145" i="1"/>
  <c r="N144" i="1"/>
  <c r="N143" i="1"/>
  <c r="N141" i="1"/>
  <c r="N138" i="1"/>
  <c r="N137" i="1"/>
  <c r="N135" i="1"/>
  <c r="N133" i="1"/>
  <c r="N132" i="1"/>
  <c r="N131" i="1"/>
  <c r="N130" i="1"/>
  <c r="N129" i="1"/>
  <c r="N128" i="1"/>
  <c r="N127" i="1"/>
  <c r="N126" i="1"/>
  <c r="N125" i="1"/>
  <c r="N124" i="1"/>
  <c r="N122" i="1"/>
  <c r="N120" i="1"/>
  <c r="N119" i="1"/>
  <c r="N118" i="1"/>
  <c r="N117" i="1"/>
  <c r="N112" i="1"/>
  <c r="N111" i="1"/>
  <c r="N110" i="1"/>
  <c r="N106" i="1"/>
  <c r="N105" i="1"/>
  <c r="N103" i="1"/>
  <c r="N101" i="1"/>
  <c r="N100" i="1"/>
  <c r="N99" i="1"/>
  <c r="N98" i="1"/>
  <c r="N97" i="1"/>
  <c r="N96" i="1"/>
  <c r="N95" i="1"/>
  <c r="N93" i="1"/>
  <c r="N92" i="1"/>
  <c r="N91" i="1"/>
  <c r="N90" i="1"/>
  <c r="N88" i="1"/>
  <c r="N87" i="1"/>
  <c r="N86" i="1"/>
  <c r="N85" i="1"/>
  <c r="N84" i="1"/>
  <c r="N81" i="1"/>
  <c r="N80" i="1"/>
  <c r="N78" i="1"/>
  <c r="N77" i="1"/>
  <c r="N75" i="1"/>
  <c r="N74" i="1"/>
  <c r="N73" i="1"/>
  <c r="N69" i="1"/>
  <c r="N67" i="1"/>
  <c r="N61" i="1"/>
  <c r="N60" i="1"/>
  <c r="N58" i="1"/>
  <c r="N56" i="1"/>
  <c r="N55" i="1"/>
  <c r="N51" i="1"/>
  <c r="N50" i="1"/>
  <c r="N48" i="1"/>
  <c r="N47" i="1"/>
  <c r="N46" i="1"/>
  <c r="N44" i="1"/>
  <c r="N43" i="1"/>
  <c r="N39" i="1"/>
  <c r="N37" i="1"/>
  <c r="N35" i="1"/>
  <c r="N34" i="1"/>
  <c r="N32" i="1"/>
  <c r="N30" i="1"/>
  <c r="N29" i="1"/>
  <c r="N27" i="1"/>
  <c r="N26" i="1"/>
  <c r="N24" i="1"/>
  <c r="N19" i="1"/>
  <c r="N18" i="1"/>
  <c r="N17" i="1"/>
  <c r="N16" i="1"/>
  <c r="N14" i="1"/>
  <c r="N13" i="1"/>
  <c r="N11" i="1"/>
  <c r="N9" i="1"/>
  <c r="N10" i="1"/>
  <c r="N8" i="1"/>
  <c r="Q263" i="1" l="1"/>
  <c r="U263" i="1" s="1"/>
  <c r="P263" i="1"/>
  <c r="Q262" i="1"/>
  <c r="P262" i="1"/>
  <c r="Q261" i="1"/>
  <c r="U261" i="1" s="1"/>
  <c r="P261" i="1"/>
  <c r="Q260" i="1"/>
  <c r="P260" i="1"/>
  <c r="Q259" i="1"/>
  <c r="U259" i="1" s="1"/>
  <c r="P259" i="1"/>
  <c r="Q258" i="1"/>
  <c r="P258" i="1"/>
  <c r="Q257" i="1"/>
  <c r="U257" i="1" s="1"/>
  <c r="P257" i="1"/>
  <c r="Q256" i="1"/>
  <c r="U256" i="1" s="1"/>
  <c r="P256" i="1"/>
  <c r="Q255" i="1"/>
  <c r="U255" i="1" s="1"/>
  <c r="P255" i="1"/>
  <c r="Q254" i="1"/>
  <c r="P254" i="1"/>
  <c r="Q253" i="1"/>
  <c r="U253" i="1" s="1"/>
  <c r="P253" i="1"/>
  <c r="Q252" i="1"/>
  <c r="U252" i="1" s="1"/>
  <c r="P252" i="1"/>
  <c r="Q251" i="1"/>
  <c r="U251" i="1" s="1"/>
  <c r="P251" i="1"/>
  <c r="Q250" i="1"/>
  <c r="P250" i="1"/>
  <c r="Q249" i="1"/>
  <c r="P249" i="1"/>
  <c r="Q248" i="1"/>
  <c r="U248" i="1" s="1"/>
  <c r="P248" i="1"/>
  <c r="Q245" i="1"/>
  <c r="U245" i="1" s="1"/>
  <c r="P245" i="1"/>
  <c r="Q244" i="1"/>
  <c r="U244" i="1" s="1"/>
  <c r="P244" i="1"/>
  <c r="Q243" i="1"/>
  <c r="U243" i="1" s="1"/>
  <c r="P243" i="1"/>
  <c r="Q242" i="1"/>
  <c r="U242" i="1" s="1"/>
  <c r="P242" i="1"/>
  <c r="Q241" i="1"/>
  <c r="U241" i="1" s="1"/>
  <c r="P241" i="1"/>
  <c r="Q240" i="1"/>
  <c r="U240" i="1" s="1"/>
  <c r="P240" i="1"/>
  <c r="Q239" i="1"/>
  <c r="U239" i="1" s="1"/>
  <c r="P239" i="1"/>
  <c r="Q238" i="1"/>
  <c r="U238" i="1" s="1"/>
  <c r="P238" i="1"/>
  <c r="Q237" i="1"/>
  <c r="U237" i="1" s="1"/>
  <c r="P237" i="1"/>
  <c r="Q236" i="1"/>
  <c r="U236" i="1" s="1"/>
  <c r="P236" i="1"/>
  <c r="Q235" i="1"/>
  <c r="U235" i="1" s="1"/>
  <c r="P235" i="1"/>
  <c r="Q234" i="1"/>
  <c r="U234" i="1" s="1"/>
  <c r="P234" i="1"/>
  <c r="Q232" i="1"/>
  <c r="P232" i="1"/>
  <c r="Q231" i="1"/>
  <c r="P231" i="1"/>
  <c r="Q229" i="1"/>
  <c r="P229" i="1"/>
  <c r="P228" i="1"/>
  <c r="Q226" i="1"/>
  <c r="P226" i="1"/>
  <c r="Q225" i="1"/>
  <c r="P225" i="1"/>
  <c r="Q224" i="1"/>
  <c r="P224" i="1"/>
  <c r="Q223" i="1"/>
  <c r="P223" i="1"/>
  <c r="Q221" i="1"/>
  <c r="U221" i="1" s="1"/>
  <c r="P221" i="1"/>
  <c r="Q220" i="1"/>
  <c r="P220" i="1"/>
  <c r="Q218" i="1"/>
  <c r="P218" i="1"/>
  <c r="Q216" i="1"/>
  <c r="U216" i="1" s="1"/>
  <c r="P216" i="1"/>
  <c r="Q215" i="1"/>
  <c r="P215" i="1"/>
  <c r="Q213" i="1"/>
  <c r="U213" i="1" s="1"/>
  <c r="P213" i="1"/>
  <c r="Q212" i="1"/>
  <c r="P212" i="1"/>
  <c r="Q210" i="1"/>
  <c r="U210" i="1" s="1"/>
  <c r="P210" i="1"/>
  <c r="Q209" i="1"/>
  <c r="P209" i="1"/>
  <c r="Q207" i="1"/>
  <c r="U207" i="1" s="1"/>
  <c r="P207" i="1"/>
  <c r="Q206" i="1"/>
  <c r="U206" i="1" s="1"/>
  <c r="P206" i="1"/>
  <c r="Q205" i="1"/>
  <c r="U205" i="1" s="1"/>
  <c r="P205" i="1"/>
  <c r="Q203" i="1"/>
  <c r="P203" i="1"/>
  <c r="Q202" i="1"/>
  <c r="P202" i="1"/>
  <c r="Q200" i="1"/>
  <c r="U200" i="1" s="1"/>
  <c r="P200" i="1"/>
  <c r="Q198" i="1"/>
  <c r="P198" i="1"/>
  <c r="Q197" i="1"/>
  <c r="P197" i="1"/>
  <c r="Q195" i="1"/>
  <c r="U195" i="1" s="1"/>
  <c r="P195" i="1"/>
  <c r="Q194" i="1"/>
  <c r="P194" i="1"/>
  <c r="Q191" i="1"/>
  <c r="U191" i="1" s="1"/>
  <c r="P191" i="1"/>
  <c r="Q190" i="1"/>
  <c r="P190" i="1"/>
  <c r="Q189" i="1"/>
  <c r="U189" i="1" s="1"/>
  <c r="P189" i="1"/>
  <c r="Q186" i="1"/>
  <c r="P186" i="1"/>
  <c r="Q184" i="1"/>
  <c r="P184" i="1"/>
  <c r="Q183" i="1"/>
  <c r="P183" i="1"/>
  <c r="Q182" i="1"/>
  <c r="P182" i="1"/>
  <c r="Q181" i="1"/>
  <c r="P181" i="1"/>
  <c r="Q180" i="1"/>
  <c r="P180" i="1"/>
  <c r="Q179" i="1"/>
  <c r="P179" i="1"/>
  <c r="Q178" i="1"/>
  <c r="P178" i="1"/>
  <c r="Q175" i="1"/>
  <c r="U175" i="1" s="1"/>
  <c r="P175" i="1"/>
  <c r="Q171" i="1"/>
  <c r="P171" i="1"/>
  <c r="Q170" i="1"/>
  <c r="P170" i="1"/>
  <c r="Q169" i="1"/>
  <c r="P169" i="1"/>
  <c r="Q168" i="1"/>
  <c r="P168" i="1"/>
  <c r="Q167" i="1"/>
  <c r="P167" i="1"/>
  <c r="Q166" i="1"/>
  <c r="P166" i="1"/>
  <c r="Q164" i="1"/>
  <c r="P164" i="1"/>
  <c r="Q162" i="1"/>
  <c r="U162" i="1" s="1"/>
  <c r="P162" i="1"/>
  <c r="Q159" i="1"/>
  <c r="U159" i="1" s="1"/>
  <c r="P159" i="1"/>
  <c r="Q155" i="1"/>
  <c r="P155" i="1"/>
  <c r="Q153" i="1"/>
  <c r="P153" i="1"/>
  <c r="Q152" i="1"/>
  <c r="U152" i="1" s="1"/>
  <c r="P152" i="1"/>
  <c r="Q149" i="1"/>
  <c r="P149" i="1"/>
  <c r="Q147" i="1"/>
  <c r="U147" i="1" s="1"/>
  <c r="P147" i="1"/>
  <c r="Q145" i="1"/>
  <c r="U145" i="1" s="1"/>
  <c r="P145" i="1"/>
  <c r="Q144" i="1"/>
  <c r="P144" i="1"/>
  <c r="Q143" i="1"/>
  <c r="U143" i="1" s="1"/>
  <c r="P143" i="1"/>
  <c r="Q141" i="1"/>
  <c r="P141" i="1"/>
  <c r="Q138" i="1"/>
  <c r="U138" i="1" s="1"/>
  <c r="P138" i="1"/>
  <c r="Q137" i="1"/>
  <c r="U137" i="1" s="1"/>
  <c r="P137" i="1"/>
  <c r="Q135" i="1"/>
  <c r="U135" i="1" s="1"/>
  <c r="P135" i="1"/>
  <c r="Q133" i="1"/>
  <c r="U133" i="1" s="1"/>
  <c r="P133" i="1"/>
  <c r="Q132" i="1"/>
  <c r="P132" i="1"/>
  <c r="Q131" i="1"/>
  <c r="U131" i="1" s="1"/>
  <c r="P131" i="1"/>
  <c r="Q130" i="1"/>
  <c r="P130" i="1"/>
  <c r="Q129" i="1"/>
  <c r="U129" i="1" s="1"/>
  <c r="P129" i="1"/>
  <c r="Q128" i="1"/>
  <c r="P128" i="1"/>
  <c r="Q127" i="1"/>
  <c r="U127" i="1" s="1"/>
  <c r="P127" i="1"/>
  <c r="Q126" i="1"/>
  <c r="P126" i="1"/>
  <c r="Q125" i="1"/>
  <c r="U125" i="1" s="1"/>
  <c r="P125" i="1"/>
  <c r="Q124" i="1"/>
  <c r="P124" i="1"/>
  <c r="Q122" i="1"/>
  <c r="U122" i="1" s="1"/>
  <c r="P122" i="1"/>
  <c r="Q120" i="1"/>
  <c r="U120" i="1" s="1"/>
  <c r="P120" i="1"/>
  <c r="Q119" i="1"/>
  <c r="P119" i="1"/>
  <c r="Q118" i="1"/>
  <c r="U118" i="1" s="1"/>
  <c r="P118" i="1"/>
  <c r="Q117" i="1"/>
  <c r="P117" i="1"/>
  <c r="Q112" i="1"/>
  <c r="P112" i="1"/>
  <c r="Q111" i="1"/>
  <c r="P111" i="1"/>
  <c r="Q110" i="1"/>
  <c r="P110" i="1"/>
  <c r="Q106" i="1"/>
  <c r="P106" i="1"/>
  <c r="Q105" i="1"/>
  <c r="P105" i="1"/>
  <c r="Q103" i="1"/>
  <c r="P103" i="1"/>
  <c r="Q101" i="1"/>
  <c r="P101" i="1"/>
  <c r="Q100" i="1"/>
  <c r="P100" i="1"/>
  <c r="Q99" i="1"/>
  <c r="P99" i="1"/>
  <c r="Q98" i="1"/>
  <c r="P98" i="1"/>
  <c r="Q97" i="1"/>
  <c r="P97" i="1"/>
  <c r="Q96" i="1"/>
  <c r="P96" i="1"/>
  <c r="Q95" i="1"/>
  <c r="P95" i="1"/>
  <c r="Q93" i="1"/>
  <c r="U93" i="1" s="1"/>
  <c r="P93" i="1"/>
  <c r="Q92" i="1"/>
  <c r="P92" i="1"/>
  <c r="Q91" i="1"/>
  <c r="P91" i="1"/>
  <c r="Q90" i="1"/>
  <c r="U90" i="1" s="1"/>
  <c r="P90" i="1"/>
  <c r="Q88" i="1"/>
  <c r="U88" i="1" s="1"/>
  <c r="P88" i="1"/>
  <c r="Q87" i="1"/>
  <c r="P87" i="1"/>
  <c r="Q86" i="1"/>
  <c r="U86" i="1" s="1"/>
  <c r="P86" i="1"/>
  <c r="Q85" i="1"/>
  <c r="P85" i="1"/>
  <c r="Q84" i="1"/>
  <c r="U84" i="1" s="1"/>
  <c r="P84" i="1"/>
  <c r="Q81" i="1"/>
  <c r="P81" i="1"/>
  <c r="T81" i="1" s="1"/>
  <c r="Q80" i="1"/>
  <c r="P80" i="1"/>
  <c r="Q78" i="1"/>
  <c r="P78" i="1"/>
  <c r="Q77" i="1"/>
  <c r="P77" i="1"/>
  <c r="Q75" i="1"/>
  <c r="U75" i="1" s="1"/>
  <c r="P75" i="1"/>
  <c r="Q74" i="1"/>
  <c r="P74" i="1"/>
  <c r="Q73" i="1"/>
  <c r="U73" i="1" s="1"/>
  <c r="P73" i="1"/>
  <c r="Q69" i="1"/>
  <c r="P69" i="1"/>
  <c r="Q67" i="1"/>
  <c r="P67" i="1"/>
  <c r="Q63" i="1"/>
  <c r="P63" i="1"/>
  <c r="Q61" i="1"/>
  <c r="U61" i="1" s="1"/>
  <c r="P61" i="1"/>
  <c r="Q60" i="1"/>
  <c r="P60" i="1"/>
  <c r="Q58" i="1"/>
  <c r="U58" i="1" s="1"/>
  <c r="P58" i="1"/>
  <c r="Q56" i="1"/>
  <c r="P56" i="1"/>
  <c r="Q55" i="1"/>
  <c r="P55" i="1"/>
  <c r="Q51" i="1"/>
  <c r="U51" i="1" s="1"/>
  <c r="P51" i="1"/>
  <c r="Q50" i="1"/>
  <c r="P50" i="1"/>
  <c r="Q48" i="1"/>
  <c r="U48" i="1" s="1"/>
  <c r="P48" i="1"/>
  <c r="Q47" i="1"/>
  <c r="U47" i="1" s="1"/>
  <c r="P47" i="1"/>
  <c r="Q46" i="1"/>
  <c r="U46" i="1" s="1"/>
  <c r="P46" i="1"/>
  <c r="Q44" i="1"/>
  <c r="U44" i="1" s="1"/>
  <c r="P44" i="1"/>
  <c r="Q43" i="1"/>
  <c r="P43" i="1"/>
  <c r="Q39" i="1"/>
  <c r="P39" i="1"/>
  <c r="Q37" i="1"/>
  <c r="P37" i="1"/>
  <c r="Q35" i="1"/>
  <c r="P35" i="1"/>
  <c r="Q34" i="1"/>
  <c r="U34" i="1" s="1"/>
  <c r="P34" i="1"/>
  <c r="Q32" i="1"/>
  <c r="U32" i="1" s="1"/>
  <c r="P32" i="1"/>
  <c r="Q30" i="1"/>
  <c r="P30" i="1"/>
  <c r="Q29" i="1"/>
  <c r="P29" i="1"/>
  <c r="Q27" i="1"/>
  <c r="P27" i="1"/>
  <c r="Q26" i="1"/>
  <c r="P26" i="1"/>
  <c r="Q24" i="1"/>
  <c r="P24" i="1"/>
  <c r="Q19" i="1"/>
  <c r="U19" i="1" s="1"/>
  <c r="P19" i="1"/>
  <c r="Q18" i="1"/>
  <c r="P18" i="1"/>
  <c r="Q17" i="1"/>
  <c r="U17" i="1" s="1"/>
  <c r="P17" i="1"/>
  <c r="Q16" i="1"/>
  <c r="U16" i="1" s="1"/>
  <c r="P16" i="1"/>
  <c r="Q14" i="1"/>
  <c r="U14" i="1" s="1"/>
  <c r="P14" i="1"/>
  <c r="Q13" i="1"/>
  <c r="P13" i="1"/>
  <c r="Q11" i="1"/>
  <c r="U11" i="1" s="1"/>
  <c r="P11" i="1"/>
  <c r="Q10" i="1"/>
  <c r="P10" i="1"/>
  <c r="Q9" i="1"/>
  <c r="U9" i="1" s="1"/>
  <c r="P9" i="1"/>
  <c r="Q8" i="1"/>
  <c r="U8" i="1" s="1"/>
  <c r="P8" i="1"/>
  <c r="T8" i="1"/>
  <c r="Q351" i="1"/>
  <c r="P351" i="1"/>
  <c r="Q350" i="1"/>
  <c r="P350" i="1"/>
  <c r="Q349" i="1"/>
  <c r="P349" i="1"/>
  <c r="Q348" i="1"/>
  <c r="P348" i="1"/>
  <c r="Q347" i="1"/>
  <c r="P347" i="1"/>
  <c r="Q346" i="1"/>
  <c r="P346" i="1"/>
  <c r="Q343" i="1"/>
  <c r="P343" i="1"/>
  <c r="Q342" i="1"/>
  <c r="P342" i="1"/>
  <c r="Q340" i="1"/>
  <c r="P340" i="1"/>
  <c r="Q339" i="1"/>
  <c r="P339" i="1"/>
  <c r="Q338" i="1"/>
  <c r="P338" i="1"/>
  <c r="Q337" i="1"/>
  <c r="P337" i="1"/>
  <c r="Q335" i="1"/>
  <c r="P335" i="1"/>
  <c r="Q334" i="1"/>
  <c r="P334" i="1"/>
  <c r="Q332" i="1"/>
  <c r="P332" i="1"/>
  <c r="Q331" i="1"/>
  <c r="P331" i="1"/>
  <c r="Q330" i="1"/>
  <c r="P330" i="1"/>
  <c r="Q329" i="1"/>
  <c r="P329" i="1"/>
  <c r="Q328" i="1"/>
  <c r="P328" i="1"/>
  <c r="Q327" i="1"/>
  <c r="P327" i="1"/>
  <c r="Q326" i="1"/>
  <c r="P326" i="1"/>
  <c r="Q325" i="1"/>
  <c r="P325" i="1"/>
  <c r="Q324" i="1"/>
  <c r="P324" i="1"/>
  <c r="Q322" i="1"/>
  <c r="P322" i="1"/>
  <c r="Q321" i="1"/>
  <c r="P321" i="1"/>
  <c r="Q320" i="1"/>
  <c r="P320" i="1"/>
  <c r="Q318" i="1"/>
  <c r="P318" i="1"/>
  <c r="Q317" i="1"/>
  <c r="P317" i="1"/>
  <c r="Q316" i="1"/>
  <c r="P316" i="1"/>
  <c r="Q314" i="1"/>
  <c r="P314" i="1"/>
  <c r="Q313" i="1"/>
  <c r="P313" i="1"/>
  <c r="Q312" i="1"/>
  <c r="P312" i="1"/>
  <c r="Q311" i="1"/>
  <c r="P311" i="1"/>
  <c r="Q307" i="1"/>
  <c r="P307" i="1"/>
  <c r="Q306" i="1"/>
  <c r="P306" i="1"/>
  <c r="Q305" i="1"/>
  <c r="P305" i="1"/>
  <c r="Q301" i="1"/>
  <c r="P301" i="1"/>
  <c r="Q300" i="1"/>
  <c r="P300" i="1"/>
  <c r="Q299" i="1"/>
  <c r="P299" i="1"/>
  <c r="Q297" i="1"/>
  <c r="P297" i="1"/>
  <c r="Q296" i="1"/>
  <c r="P296" i="1"/>
  <c r="Q295" i="1"/>
  <c r="P295" i="1"/>
  <c r="Q294" i="1"/>
  <c r="P294" i="1"/>
  <c r="Q293" i="1"/>
  <c r="P293" i="1"/>
  <c r="Q289" i="1"/>
  <c r="U289" i="1" s="1"/>
  <c r="P289" i="1"/>
  <c r="Q288" i="1"/>
  <c r="U288" i="1" s="1"/>
  <c r="P288" i="1"/>
  <c r="Q286" i="1"/>
  <c r="U286" i="1" s="1"/>
  <c r="P286" i="1"/>
  <c r="Q285" i="1"/>
  <c r="U285" i="1" s="1"/>
  <c r="P285" i="1"/>
  <c r="Q284" i="1"/>
  <c r="U284" i="1" s="1"/>
  <c r="P284" i="1"/>
  <c r="Q283" i="1"/>
  <c r="U283" i="1" s="1"/>
  <c r="P283" i="1"/>
  <c r="Q282" i="1"/>
  <c r="U282" i="1" s="1"/>
  <c r="P282" i="1"/>
  <c r="Q279" i="1"/>
  <c r="P279" i="1"/>
  <c r="Q278" i="1"/>
  <c r="P278" i="1"/>
  <c r="Q277" i="1"/>
  <c r="P277" i="1"/>
  <c r="Q276" i="1"/>
  <c r="P276" i="1"/>
  <c r="Q275" i="1"/>
  <c r="P275" i="1"/>
  <c r="Q273" i="1"/>
  <c r="U273" i="1" s="1"/>
  <c r="P273" i="1"/>
  <c r="Q272" i="1"/>
  <c r="U272" i="1" s="1"/>
  <c r="P272" i="1"/>
  <c r="Q271" i="1"/>
  <c r="U271" i="1" s="1"/>
  <c r="P271" i="1"/>
  <c r="Q269" i="1"/>
  <c r="P269" i="1"/>
  <c r="Q268" i="1"/>
  <c r="P268" i="1"/>
  <c r="Q267" i="1"/>
  <c r="P267" i="1"/>
  <c r="Q266" i="1"/>
  <c r="P266" i="1"/>
  <c r="U262" i="1"/>
  <c r="U260" i="1"/>
  <c r="U258" i="1"/>
  <c r="U254" i="1"/>
  <c r="U250" i="1"/>
  <c r="U232" i="1"/>
  <c r="U231" i="1"/>
  <c r="U229" i="1"/>
  <c r="U220" i="1"/>
  <c r="U218" i="1"/>
  <c r="U215" i="1"/>
  <c r="U212" i="1"/>
  <c r="U209" i="1"/>
  <c r="U194" i="1"/>
  <c r="U190" i="1"/>
  <c r="U186" i="1"/>
  <c r="U184" i="1"/>
  <c r="U183" i="1"/>
  <c r="U182" i="1"/>
  <c r="U181" i="1"/>
  <c r="U180" i="1"/>
  <c r="U179" i="1"/>
  <c r="U178" i="1"/>
  <c r="T175" i="1"/>
  <c r="U171" i="1"/>
  <c r="U170" i="1"/>
  <c r="U169" i="1"/>
  <c r="U168" i="1"/>
  <c r="U167" i="1"/>
  <c r="U166" i="1"/>
  <c r="U164" i="1"/>
  <c r="T153" i="1"/>
  <c r="T152" i="1"/>
  <c r="U144" i="1"/>
  <c r="U132" i="1"/>
  <c r="U130" i="1"/>
  <c r="U128" i="1"/>
  <c r="U126" i="1"/>
  <c r="U124" i="1"/>
  <c r="U119" i="1"/>
  <c r="U117" i="1"/>
  <c r="U106" i="1"/>
  <c r="U105" i="1"/>
  <c r="U91" i="1"/>
  <c r="T88" i="1"/>
  <c r="T87" i="1"/>
  <c r="T86" i="1"/>
  <c r="T85" i="1"/>
  <c r="T84" i="1"/>
  <c r="U81" i="1"/>
  <c r="U80" i="1"/>
  <c r="U78" i="1"/>
  <c r="U77" i="1"/>
  <c r="U74" i="1"/>
  <c r="T67" i="1"/>
  <c r="U63" i="1"/>
  <c r="U60" i="1"/>
  <c r="U50" i="1"/>
  <c r="U43" i="1"/>
  <c r="U39" i="1"/>
  <c r="T35" i="1"/>
  <c r="T34" i="1"/>
  <c r="T32" i="1"/>
  <c r="U30" i="1"/>
  <c r="U29" i="1"/>
  <c r="U18" i="1"/>
  <c r="U13" i="1"/>
  <c r="U351" i="1"/>
  <c r="T351" i="1"/>
  <c r="U350" i="1"/>
  <c r="T350" i="1"/>
  <c r="U349" i="1"/>
  <c r="T349" i="1"/>
  <c r="U348" i="1"/>
  <c r="T348" i="1"/>
  <c r="U347" i="1"/>
  <c r="T347" i="1"/>
  <c r="U346" i="1"/>
  <c r="T346" i="1"/>
  <c r="U343" i="1"/>
  <c r="T343" i="1"/>
  <c r="U342" i="1"/>
  <c r="T342" i="1"/>
  <c r="U340" i="1"/>
  <c r="T340" i="1"/>
  <c r="U339" i="1"/>
  <c r="T339" i="1"/>
  <c r="U338" i="1"/>
  <c r="T338" i="1"/>
  <c r="U337" i="1"/>
  <c r="T337" i="1"/>
  <c r="U335" i="1"/>
  <c r="T335" i="1"/>
  <c r="U334" i="1"/>
  <c r="T334" i="1"/>
  <c r="U332" i="1"/>
  <c r="T332" i="1"/>
  <c r="U331" i="1"/>
  <c r="T331" i="1"/>
  <c r="U330" i="1"/>
  <c r="T330" i="1"/>
  <c r="U329" i="1"/>
  <c r="T329" i="1"/>
  <c r="U328" i="1"/>
  <c r="T328" i="1"/>
  <c r="U327" i="1"/>
  <c r="T327" i="1"/>
  <c r="U326" i="1"/>
  <c r="T326" i="1"/>
  <c r="U325" i="1"/>
  <c r="T325" i="1"/>
  <c r="U324" i="1"/>
  <c r="T324" i="1"/>
  <c r="U322" i="1"/>
  <c r="T322" i="1"/>
  <c r="U321" i="1"/>
  <c r="T321" i="1"/>
  <c r="U320" i="1"/>
  <c r="T320" i="1"/>
  <c r="U318" i="1"/>
  <c r="T318" i="1"/>
  <c r="U317" i="1"/>
  <c r="T317" i="1"/>
  <c r="U316" i="1"/>
  <c r="T316" i="1"/>
  <c r="U314" i="1"/>
  <c r="T314" i="1"/>
  <c r="U313" i="1"/>
  <c r="T313" i="1"/>
  <c r="U312" i="1"/>
  <c r="T312" i="1"/>
  <c r="U311" i="1"/>
  <c r="T311" i="1"/>
  <c r="U307" i="1"/>
  <c r="T307" i="1"/>
  <c r="U306" i="1"/>
  <c r="T306" i="1"/>
  <c r="U305" i="1"/>
  <c r="T305" i="1"/>
  <c r="U301" i="1"/>
  <c r="T301" i="1"/>
  <c r="U300" i="1"/>
  <c r="T300" i="1"/>
  <c r="U299" i="1"/>
  <c r="T299" i="1"/>
  <c r="U297" i="1"/>
  <c r="T297" i="1"/>
  <c r="U295" i="1"/>
  <c r="T295" i="1"/>
  <c r="U293" i="1"/>
  <c r="T293" i="1"/>
  <c r="T289" i="1"/>
  <c r="T288" i="1"/>
  <c r="T286" i="1"/>
  <c r="T285" i="1"/>
  <c r="T284" i="1"/>
  <c r="T283" i="1"/>
  <c r="T282" i="1"/>
  <c r="U279" i="1"/>
  <c r="T279" i="1"/>
  <c r="U278" i="1"/>
  <c r="T278" i="1"/>
  <c r="U277" i="1"/>
  <c r="T277" i="1"/>
  <c r="U276" i="1"/>
  <c r="T276" i="1"/>
  <c r="U275" i="1"/>
  <c r="T275" i="1"/>
  <c r="T273" i="1"/>
  <c r="T272" i="1"/>
  <c r="T271" i="1"/>
  <c r="U269" i="1"/>
  <c r="T269" i="1"/>
  <c r="U268" i="1"/>
  <c r="T268" i="1"/>
  <c r="U267" i="1"/>
  <c r="T267" i="1"/>
  <c r="U266" i="1"/>
  <c r="T266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8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2" i="1"/>
  <c r="T231" i="1"/>
  <c r="T229" i="1"/>
  <c r="T228" i="1"/>
  <c r="U226" i="1"/>
  <c r="T226" i="1"/>
  <c r="U225" i="1"/>
  <c r="T225" i="1"/>
  <c r="U224" i="1"/>
  <c r="T224" i="1"/>
  <c r="U223" i="1"/>
  <c r="T223" i="1"/>
  <c r="T221" i="1"/>
  <c r="T220" i="1"/>
  <c r="T218" i="1"/>
  <c r="T216" i="1"/>
  <c r="T215" i="1"/>
  <c r="T213" i="1"/>
  <c r="T212" i="1"/>
  <c r="T210" i="1"/>
  <c r="T209" i="1"/>
  <c r="T207" i="1"/>
  <c r="T206" i="1"/>
  <c r="T205" i="1"/>
  <c r="U203" i="1"/>
  <c r="T203" i="1"/>
  <c r="U202" i="1"/>
  <c r="T202" i="1"/>
  <c r="T200" i="1"/>
  <c r="U198" i="1"/>
  <c r="T198" i="1"/>
  <c r="U197" i="1"/>
  <c r="T197" i="1"/>
  <c r="T195" i="1"/>
  <c r="T194" i="1"/>
  <c r="T191" i="1"/>
  <c r="T190" i="1"/>
  <c r="T189" i="1"/>
  <c r="T186" i="1"/>
  <c r="T184" i="1"/>
  <c r="T183" i="1"/>
  <c r="T182" i="1"/>
  <c r="T181" i="1"/>
  <c r="T180" i="1"/>
  <c r="T179" i="1"/>
  <c r="T178" i="1"/>
  <c r="T171" i="1"/>
  <c r="T170" i="1"/>
  <c r="T169" i="1"/>
  <c r="T168" i="1"/>
  <c r="T167" i="1"/>
  <c r="T166" i="1"/>
  <c r="T164" i="1"/>
  <c r="T162" i="1"/>
  <c r="T159" i="1"/>
  <c r="U155" i="1"/>
  <c r="T155" i="1"/>
  <c r="U153" i="1"/>
  <c r="U149" i="1"/>
  <c r="T149" i="1"/>
  <c r="T147" i="1"/>
  <c r="T145" i="1"/>
  <c r="T144" i="1"/>
  <c r="T143" i="1"/>
  <c r="U141" i="1"/>
  <c r="T141" i="1"/>
  <c r="T138" i="1"/>
  <c r="T137" i="1"/>
  <c r="T135" i="1"/>
  <c r="T133" i="1"/>
  <c r="T132" i="1"/>
  <c r="T131" i="1"/>
  <c r="T130" i="1"/>
  <c r="T129" i="1"/>
  <c r="T128" i="1"/>
  <c r="T127" i="1"/>
  <c r="T126" i="1"/>
  <c r="T125" i="1"/>
  <c r="T124" i="1"/>
  <c r="T122" i="1"/>
  <c r="T120" i="1"/>
  <c r="T119" i="1"/>
  <c r="T118" i="1"/>
  <c r="T117" i="1"/>
  <c r="U112" i="1"/>
  <c r="T112" i="1"/>
  <c r="U111" i="1"/>
  <c r="T111" i="1"/>
  <c r="U110" i="1"/>
  <c r="T110" i="1"/>
  <c r="T106" i="1"/>
  <c r="T105" i="1"/>
  <c r="U103" i="1"/>
  <c r="T103" i="1"/>
  <c r="U101" i="1"/>
  <c r="T101" i="1"/>
  <c r="U100" i="1"/>
  <c r="T100" i="1"/>
  <c r="U99" i="1"/>
  <c r="T99" i="1"/>
  <c r="U98" i="1"/>
  <c r="T98" i="1"/>
  <c r="U97" i="1"/>
  <c r="T97" i="1"/>
  <c r="U96" i="1"/>
  <c r="T96" i="1"/>
  <c r="U95" i="1"/>
  <c r="T95" i="1"/>
  <c r="T93" i="1"/>
  <c r="T91" i="1"/>
  <c r="T90" i="1"/>
  <c r="U87" i="1"/>
  <c r="U85" i="1"/>
  <c r="T80" i="1"/>
  <c r="T78" i="1"/>
  <c r="T77" i="1"/>
  <c r="T75" i="1"/>
  <c r="T74" i="1"/>
  <c r="T73" i="1"/>
  <c r="U69" i="1"/>
  <c r="T69" i="1"/>
  <c r="U67" i="1"/>
  <c r="T63" i="1"/>
  <c r="T61" i="1"/>
  <c r="T60" i="1"/>
  <c r="T58" i="1"/>
  <c r="U56" i="1"/>
  <c r="T56" i="1"/>
  <c r="U55" i="1"/>
  <c r="T55" i="1"/>
  <c r="T51" i="1"/>
  <c r="T50" i="1"/>
  <c r="T48" i="1"/>
  <c r="T47" i="1"/>
  <c r="T46" i="1"/>
  <c r="T44" i="1"/>
  <c r="T43" i="1"/>
  <c r="T39" i="1"/>
  <c r="U37" i="1"/>
  <c r="T37" i="1"/>
  <c r="U35" i="1"/>
  <c r="T30" i="1"/>
  <c r="T29" i="1"/>
  <c r="U27" i="1"/>
  <c r="T27" i="1"/>
  <c r="U26" i="1"/>
  <c r="T26" i="1"/>
  <c r="U24" i="1"/>
  <c r="T24" i="1"/>
  <c r="T19" i="1"/>
  <c r="T18" i="1"/>
  <c r="T17" i="1"/>
  <c r="T16" i="1"/>
  <c r="T14" i="1"/>
  <c r="T13" i="1"/>
  <c r="U10" i="1"/>
  <c r="T9" i="1"/>
  <c r="T10" i="1"/>
  <c r="T11" i="1"/>
  <c r="L13" i="1"/>
  <c r="L14" i="1"/>
  <c r="L16" i="1"/>
  <c r="L17" i="1"/>
  <c r="L18" i="1"/>
  <c r="L19" i="1"/>
  <c r="L24" i="1"/>
  <c r="L26" i="1"/>
  <c r="L27" i="1"/>
  <c r="L29" i="1"/>
  <c r="L30" i="1"/>
  <c r="L32" i="1"/>
  <c r="L34" i="1"/>
  <c r="L35" i="1"/>
  <c r="L37" i="1"/>
  <c r="L39" i="1"/>
  <c r="L43" i="1"/>
  <c r="M43" i="1"/>
  <c r="L44" i="1"/>
  <c r="M44" i="1"/>
  <c r="L46" i="1"/>
  <c r="M46" i="1"/>
  <c r="L47" i="1"/>
  <c r="M47" i="1"/>
  <c r="L48" i="1"/>
  <c r="M48" i="1"/>
  <c r="L50" i="1"/>
  <c r="M50" i="1"/>
  <c r="L51" i="1"/>
  <c r="M51" i="1"/>
  <c r="L55" i="1"/>
  <c r="M55" i="1"/>
  <c r="L56" i="1"/>
  <c r="M56" i="1"/>
  <c r="L58" i="1"/>
  <c r="M58" i="1"/>
  <c r="L60" i="1"/>
  <c r="M60" i="1"/>
  <c r="L61" i="1"/>
  <c r="M61" i="1"/>
  <c r="L63" i="1"/>
  <c r="L67" i="1"/>
  <c r="M67" i="1"/>
  <c r="L69" i="1"/>
  <c r="M69" i="1"/>
  <c r="L73" i="1"/>
  <c r="L74" i="1"/>
  <c r="L75" i="1"/>
  <c r="L77" i="1"/>
  <c r="L78" i="1"/>
  <c r="L80" i="1"/>
  <c r="M80" i="1"/>
  <c r="L81" i="1"/>
  <c r="M81" i="1"/>
  <c r="L84" i="1"/>
  <c r="L85" i="1"/>
  <c r="L86" i="1"/>
  <c r="L87" i="1"/>
  <c r="L88" i="1"/>
  <c r="L90" i="1"/>
  <c r="L91" i="1"/>
  <c r="L92" i="1"/>
  <c r="L93" i="1"/>
  <c r="L95" i="1"/>
  <c r="L98" i="1"/>
  <c r="L99" i="1"/>
  <c r="L100" i="1"/>
  <c r="L101" i="1"/>
  <c r="L103" i="1"/>
  <c r="M103" i="1"/>
  <c r="L105" i="1"/>
  <c r="M105" i="1"/>
  <c r="L106" i="1"/>
  <c r="M106" i="1"/>
  <c r="L110" i="1"/>
  <c r="L111" i="1"/>
  <c r="L112" i="1"/>
  <c r="L117" i="1"/>
  <c r="L118" i="1"/>
  <c r="L119" i="1"/>
  <c r="L120" i="1"/>
  <c r="L122" i="1"/>
  <c r="M122" i="1"/>
  <c r="L124" i="1"/>
  <c r="M124" i="1"/>
  <c r="L125" i="1"/>
  <c r="M125" i="1"/>
  <c r="L126" i="1"/>
  <c r="M126" i="1"/>
  <c r="L127" i="1"/>
  <c r="M127" i="1"/>
  <c r="L128" i="1"/>
  <c r="M128" i="1"/>
  <c r="L129" i="1"/>
  <c r="M129" i="1"/>
  <c r="L130" i="1"/>
  <c r="M130" i="1"/>
  <c r="L131" i="1"/>
  <c r="M131" i="1"/>
  <c r="L132" i="1"/>
  <c r="M132" i="1"/>
  <c r="L133" i="1"/>
  <c r="M133" i="1"/>
  <c r="L135" i="1"/>
  <c r="M135" i="1"/>
  <c r="L137" i="1"/>
  <c r="L138" i="1"/>
  <c r="L141" i="1"/>
  <c r="M141" i="1"/>
  <c r="L143" i="1"/>
  <c r="M143" i="1"/>
  <c r="L144" i="1"/>
  <c r="M144" i="1"/>
  <c r="L145" i="1"/>
  <c r="M145" i="1"/>
  <c r="L147" i="1"/>
  <c r="M147" i="1"/>
  <c r="L149" i="1"/>
  <c r="M149" i="1"/>
  <c r="L152" i="1"/>
  <c r="M152" i="1"/>
  <c r="L153" i="1"/>
  <c r="M153" i="1"/>
  <c r="L155" i="1"/>
  <c r="M155" i="1"/>
  <c r="L159" i="1"/>
  <c r="M159" i="1"/>
  <c r="L162" i="1"/>
  <c r="M162" i="1"/>
  <c r="L164" i="1"/>
  <c r="M164" i="1"/>
  <c r="L166" i="1"/>
  <c r="L167" i="1"/>
  <c r="L168" i="1"/>
  <c r="L169" i="1"/>
  <c r="L170" i="1"/>
  <c r="L171" i="1"/>
  <c r="L175" i="1"/>
  <c r="M175" i="1"/>
  <c r="L178" i="1"/>
  <c r="L179" i="1"/>
  <c r="L180" i="1"/>
  <c r="L181" i="1"/>
  <c r="L182" i="1"/>
  <c r="L183" i="1"/>
  <c r="L186" i="1"/>
  <c r="M186" i="1"/>
  <c r="L189" i="1"/>
  <c r="M189" i="1"/>
  <c r="L190" i="1"/>
  <c r="M190" i="1"/>
  <c r="L191" i="1"/>
  <c r="M191" i="1"/>
  <c r="L194" i="1"/>
  <c r="M194" i="1"/>
  <c r="L195" i="1"/>
  <c r="M195" i="1"/>
  <c r="L197" i="1"/>
  <c r="M197" i="1"/>
  <c r="L198" i="1"/>
  <c r="M198" i="1"/>
  <c r="L200" i="1"/>
  <c r="L202" i="1"/>
  <c r="L203" i="1"/>
  <c r="M203" i="1"/>
  <c r="L205" i="1"/>
  <c r="M205" i="1"/>
  <c r="L206" i="1"/>
  <c r="M206" i="1"/>
  <c r="L207" i="1"/>
  <c r="M207" i="1"/>
  <c r="L209" i="1"/>
  <c r="M209" i="1"/>
  <c r="L210" i="1"/>
  <c r="M210" i="1"/>
  <c r="L212" i="1"/>
  <c r="M212" i="1"/>
  <c r="L213" i="1"/>
  <c r="M213" i="1"/>
  <c r="L215" i="1"/>
  <c r="M215" i="1"/>
  <c r="L216" i="1"/>
  <c r="M216" i="1"/>
  <c r="L218" i="1"/>
  <c r="M218" i="1"/>
  <c r="L220" i="1"/>
  <c r="M220" i="1"/>
  <c r="L221" i="1"/>
  <c r="L223" i="1"/>
  <c r="M223" i="1"/>
  <c r="L224" i="1"/>
  <c r="M224" i="1"/>
  <c r="L225" i="1"/>
  <c r="M225" i="1"/>
  <c r="L226" i="1"/>
  <c r="M226" i="1"/>
  <c r="L228" i="1"/>
  <c r="L229" i="1"/>
  <c r="M229" i="1"/>
  <c r="L231" i="1"/>
  <c r="M231" i="1"/>
  <c r="L232" i="1"/>
  <c r="M232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8" i="1"/>
  <c r="L249" i="1"/>
  <c r="L250" i="1"/>
  <c r="L251" i="1"/>
  <c r="L252" i="1"/>
  <c r="L253" i="1"/>
  <c r="L254" i="1"/>
  <c r="L255" i="1"/>
  <c r="L256" i="1"/>
  <c r="L257" i="1"/>
  <c r="L258" i="1"/>
  <c r="M258" i="1"/>
  <c r="L259" i="1"/>
  <c r="M259" i="1"/>
  <c r="L260" i="1"/>
  <c r="M260" i="1"/>
  <c r="L261" i="1"/>
  <c r="L262" i="1"/>
  <c r="L266" i="1"/>
  <c r="L267" i="1"/>
  <c r="L268" i="1"/>
  <c r="L269" i="1"/>
  <c r="L271" i="1"/>
  <c r="L272" i="1"/>
  <c r="L273" i="1"/>
  <c r="L275" i="1"/>
  <c r="L276" i="1"/>
  <c r="L277" i="1"/>
  <c r="L278" i="1"/>
  <c r="L279" i="1"/>
  <c r="L282" i="1"/>
  <c r="L283" i="1"/>
  <c r="L284" i="1"/>
  <c r="L285" i="1"/>
  <c r="L286" i="1"/>
  <c r="L288" i="1"/>
  <c r="L289" i="1"/>
  <c r="L293" i="1"/>
  <c r="L294" i="1"/>
  <c r="L295" i="1"/>
  <c r="L296" i="1"/>
  <c r="L297" i="1"/>
  <c r="L299" i="1"/>
  <c r="L300" i="1"/>
  <c r="L301" i="1"/>
  <c r="L305" i="1"/>
  <c r="L306" i="1"/>
  <c r="L307" i="1"/>
  <c r="L311" i="1"/>
  <c r="L312" i="1"/>
  <c r="L313" i="1"/>
  <c r="L314" i="1"/>
  <c r="L316" i="1"/>
  <c r="L317" i="1"/>
  <c r="L318" i="1"/>
  <c r="L320" i="1"/>
  <c r="L321" i="1"/>
  <c r="L322" i="1"/>
  <c r="L324" i="1"/>
  <c r="M324" i="1"/>
  <c r="L325" i="1"/>
  <c r="M325" i="1"/>
  <c r="L326" i="1"/>
  <c r="M326" i="1"/>
  <c r="L327" i="1"/>
  <c r="M327" i="1"/>
  <c r="L328" i="1"/>
  <c r="M328" i="1"/>
  <c r="L329" i="1"/>
  <c r="M329" i="1"/>
  <c r="L330" i="1"/>
  <c r="M330" i="1"/>
  <c r="L331" i="1"/>
  <c r="M331" i="1"/>
  <c r="L332" i="1"/>
  <c r="M332" i="1"/>
  <c r="L334" i="1"/>
  <c r="M334" i="1"/>
  <c r="L335" i="1"/>
  <c r="M335" i="1"/>
  <c r="L337" i="1"/>
  <c r="M337" i="1"/>
  <c r="L338" i="1"/>
  <c r="M338" i="1"/>
  <c r="L339" i="1"/>
  <c r="M339" i="1"/>
  <c r="L340" i="1"/>
  <c r="M340" i="1"/>
  <c r="L342" i="1"/>
  <c r="M342" i="1"/>
  <c r="L343" i="1"/>
  <c r="M343" i="1"/>
  <c r="L346" i="1"/>
  <c r="M346" i="1"/>
  <c r="L347" i="1"/>
  <c r="M347" i="1"/>
  <c r="L348" i="1"/>
  <c r="M348" i="1"/>
  <c r="L349" i="1"/>
  <c r="M349" i="1"/>
  <c r="L350" i="1"/>
  <c r="M350" i="1"/>
  <c r="L351" i="1"/>
  <c r="M351" i="1"/>
  <c r="L9" i="1"/>
  <c r="L10" i="1"/>
  <c r="L11" i="1"/>
  <c r="L8" i="1"/>
</calcChain>
</file>

<file path=xl/sharedStrings.xml><?xml version="1.0" encoding="utf-8"?>
<sst xmlns="http://schemas.openxmlformats.org/spreadsheetml/2006/main" count="1108" uniqueCount="395">
  <si>
    <t>Adrenalin, lin 1000. 0,5 ml or less</t>
  </si>
  <si>
    <t xml:space="preserve">Dinitrate of isosorbide 20mg tablets (Cedocard retard) </t>
  </si>
  <si>
    <t>Nifedipine 30 mg tablets (Adalat)</t>
  </si>
  <si>
    <t xml:space="preserve">Frusemide 40 mg tablets (Lasix) </t>
  </si>
  <si>
    <t>Frusemide 20 mg ampoule (Lasix)</t>
  </si>
  <si>
    <t xml:space="preserve">ergometrine drops 0,25 mg/ml (Methergine) </t>
  </si>
  <si>
    <t>ergometrine ampoule 0,2 mg/ml (Methergine)</t>
  </si>
  <si>
    <t>Histamine H, receptor anti-ulcer antagonists</t>
  </si>
  <si>
    <t>cimetidine 200 mg tablets (Tagamet)</t>
  </si>
  <si>
    <t xml:space="preserve">Metoclopramide 2ml ampoule (Maxolon) </t>
  </si>
  <si>
    <t>Domperidone 30 mg supp. (Motilium)</t>
  </si>
  <si>
    <t>Glycerol supp. BP.</t>
  </si>
  <si>
    <t xml:space="preserve">Acetylsalicylic acid 300 mg tablets (Aspirin) </t>
  </si>
  <si>
    <t>paracetamol 500 mg tablets</t>
  </si>
  <si>
    <t xml:space="preserve">Indomethacine 50 mg capsules (Indocid) </t>
  </si>
  <si>
    <t>Ergotamine tartrate, tablets (Cafergot)</t>
  </si>
  <si>
    <t xml:space="preserve">Hyoscine butylbrosnide 20 mg/ml (Buscopen) ampoule </t>
  </si>
  <si>
    <t>Hyoscine butylbromide 10 mg tablets (Buscopen)</t>
  </si>
  <si>
    <t xml:space="preserve">diazepam 5 mg tablets (Valium) </t>
  </si>
  <si>
    <t>diazepam 10 mg ampoule (Valium)</t>
  </si>
  <si>
    <t xml:space="preserve">Cinnarazine 15 mg tablets (Stugeron) </t>
  </si>
  <si>
    <t>Domperidone maleate 10 mg (Motilium)</t>
  </si>
  <si>
    <t>Theophyilline 200 mg tablets (Theo-dur)</t>
  </si>
  <si>
    <t xml:space="preserve">Salbutamol inhaler (Ventolin) 200 doses </t>
  </si>
  <si>
    <t xml:space="preserve">Salbutamol 0,5 mg ampoule (Ventolin) </t>
  </si>
  <si>
    <t xml:space="preserve">Codeine linctus. 15mg/5ml 100ml </t>
  </si>
  <si>
    <t>Pholcodine linctus 10mg/5ml 100 ml</t>
  </si>
  <si>
    <t>Pseudoephedrine hydrochloride tablets 60mg (Sudafed)</t>
  </si>
  <si>
    <t>Amoxycillin 1g ampoule</t>
  </si>
  <si>
    <t xml:space="preserve">Amoxycillin 500 mg capsules (Amoxil) </t>
  </si>
  <si>
    <t xml:space="preserve">Erythromycin 500 mg tablets (Erythrocin) </t>
  </si>
  <si>
    <t>Doxycycline 100 mg capsules (Vibramycin)</t>
  </si>
  <si>
    <t xml:space="preserve">Mebendazole 100 mg tablets (Vermox) </t>
  </si>
  <si>
    <t>Chloroquine 200 mg capsules (Nivaquine)</t>
  </si>
  <si>
    <t>Metronidazole 400 mg tablets (Flagyl)</t>
  </si>
  <si>
    <t xml:space="preserve">Mefloquine 250 mg tablets (Lariam) </t>
  </si>
  <si>
    <t xml:space="preserve">Pyrimethamine + Sulfadoxine tablets (Fansidar) </t>
  </si>
  <si>
    <t xml:space="preserve"> Adsorbed Tetanus Vaccine, 0.5amp.</t>
  </si>
  <si>
    <t xml:space="preserve">Sodium chloride 9 g water perfusion </t>
  </si>
  <si>
    <t>Plasma substitute solution</t>
  </si>
  <si>
    <t>Cetrimide 15% solution</t>
  </si>
  <si>
    <t>- antiseptic solutions</t>
  </si>
  <si>
    <t xml:space="preserve">- anti-inflammatory and analgesic ointments </t>
  </si>
  <si>
    <t>Benzyle nicotinate 10 mg</t>
  </si>
  <si>
    <t xml:space="preserve">Capsicum oleoresin 10 mg </t>
  </si>
  <si>
    <t xml:space="preserve">Ethylene glycol salicylate 10 mg </t>
  </si>
  <si>
    <t>Eucalyptol 10 mg</t>
  </si>
  <si>
    <t xml:space="preserve">Camphor 10 mg </t>
  </si>
  <si>
    <t>Pine oil 8,5 mg</t>
  </si>
  <si>
    <t>Fluocinolone 0,025%</t>
  </si>
  <si>
    <t xml:space="preserve">Turpentine oil 31 mg/g </t>
  </si>
  <si>
    <t xml:space="preserve">Sloan balsam 35g </t>
  </si>
  <si>
    <t xml:space="preserve">- anti-mycotic skin creams </t>
  </si>
  <si>
    <t xml:space="preserve"> miconazole 2% 30 g cream (Daktarin)</t>
  </si>
  <si>
    <t xml:space="preserve">sulphadiazine silver 1% 500 g cream (Flammazine) </t>
  </si>
  <si>
    <t>Chloramphenicol 0.5%, drops (Chloromycetin)</t>
  </si>
  <si>
    <t xml:space="preserve">Dexamethasone 0.1%, drops/oint. (Sofradex) </t>
  </si>
  <si>
    <t xml:space="preserve">- antibiotic and anti-inflammatory drops </t>
  </si>
  <si>
    <t xml:space="preserve">Oxytetracycline 5 mg 3,5 g eye ointment (Terramycin) </t>
  </si>
  <si>
    <t xml:space="preserve">- hypotonic myotic drops </t>
  </si>
  <si>
    <t>pilocarpine 2% 10 ml drops</t>
  </si>
  <si>
    <t xml:space="preserve">- antibiotic solutions </t>
  </si>
  <si>
    <t>Bacitracine 2500 U.I</t>
  </si>
  <si>
    <t xml:space="preserve">- anaesthetic and anti-inflammatory solutions </t>
  </si>
  <si>
    <t>clioquinol 10 mg drops</t>
  </si>
  <si>
    <t xml:space="preserve">- local anaesthetics using freezing </t>
  </si>
  <si>
    <t>Ethyl chloride 50 ml solution</t>
  </si>
  <si>
    <t xml:space="preserve">- Local anaesthetics given by subcutaneous injection </t>
  </si>
  <si>
    <t>Lignocaine hydrochloride 1%, 20 ml vial</t>
  </si>
  <si>
    <t xml:space="preserve">- Dental anaesthetic and antiseptic mixtures </t>
  </si>
  <si>
    <t>Xylocaine hydrochloride 4,10 g</t>
  </si>
  <si>
    <t>Carbolic acid 20,50 g</t>
  </si>
  <si>
    <t xml:space="preserve">Benzyl alcohol 6,15 g </t>
  </si>
  <si>
    <t xml:space="preserve">Creosote 28,65 g </t>
  </si>
  <si>
    <t>Set of fitting/wires</t>
  </si>
  <si>
    <t xml:space="preserve">Flow regulator, 4Lmin. Minimum </t>
  </si>
  <si>
    <t xml:space="preserve">Unbreakable humidifier cotmected to flasks </t>
  </si>
  <si>
    <t>1350 L</t>
  </si>
  <si>
    <t>-  Mechanical  aspirator  to  clear  upper  respiratory passages</t>
  </si>
  <si>
    <t xml:space="preserve">- Cannula for mouth-to-mouth resuscitation </t>
  </si>
  <si>
    <t>Guedel tube</t>
  </si>
  <si>
    <t xml:space="preserve">Disposable suture stapler or suture kit with needles </t>
  </si>
  <si>
    <t>Metal clasps</t>
  </si>
  <si>
    <t xml:space="preserve"> Velpeau bandage rolls</t>
  </si>
  <si>
    <t xml:space="preserve">- Adhesive elastic bandage </t>
  </si>
  <si>
    <t>Rubber bandage rolls</t>
  </si>
  <si>
    <t xml:space="preserve">- Cotton wool </t>
  </si>
  <si>
    <t xml:space="preserve">- disposable polyethylene gloves </t>
  </si>
  <si>
    <t>100 pieces</t>
  </si>
  <si>
    <t xml:space="preserve">- adhesive dressings </t>
  </si>
  <si>
    <t>Skin strips</t>
  </si>
  <si>
    <t xml:space="preserve">- Adhesive sutures or zinc oxide bandages </t>
  </si>
  <si>
    <t>Zinc oxide dipsticks</t>
  </si>
  <si>
    <t xml:space="preserve">Sutures with needles, non-absorbable 3 X 40 mm  </t>
  </si>
  <si>
    <t xml:space="preserve">Absorbent cotton 100 g </t>
  </si>
  <si>
    <t>Skin strip rolls</t>
  </si>
  <si>
    <t>Safety pin/needle, inox</t>
  </si>
  <si>
    <t xml:space="preserve">- triangular sling </t>
  </si>
  <si>
    <t xml:space="preserve">Triangular bandage </t>
  </si>
  <si>
    <t xml:space="preserve">- Vaseline gauze </t>
  </si>
  <si>
    <t>Parafin gauze dressing</t>
  </si>
  <si>
    <t xml:space="preserve">Sterilized ophtalmic compresses </t>
  </si>
  <si>
    <t>Contraceptives</t>
  </si>
  <si>
    <t xml:space="preserve">Dissecting forceps without hooks </t>
  </si>
  <si>
    <t>Stieglitz or Feilchenfeld forceps</t>
  </si>
  <si>
    <t xml:space="preserve">- Needle forceps </t>
  </si>
  <si>
    <t>Filling tweezers</t>
  </si>
  <si>
    <t xml:space="preserve">Modelling/shaping tool </t>
  </si>
  <si>
    <t xml:space="preserve">Dental explorer </t>
  </si>
  <si>
    <t xml:space="preserve">Dry heat oven </t>
  </si>
  <si>
    <t>Nail brush</t>
  </si>
  <si>
    <t xml:space="preserve">Ophthalmic magnet </t>
  </si>
  <si>
    <t xml:space="preserve">Dental Speculum </t>
  </si>
  <si>
    <t xml:space="preserve">- reactive strips for urine analysis </t>
  </si>
  <si>
    <t>Proteins</t>
  </si>
  <si>
    <t>Blood</t>
  </si>
  <si>
    <t xml:space="preserve">Glucose  </t>
  </si>
  <si>
    <t>Acetone</t>
  </si>
  <si>
    <t xml:space="preserve">- hypothemuc thermometer </t>
  </si>
  <si>
    <t>Medical guide</t>
  </si>
  <si>
    <t xml:space="preserve">5.  EQUIPMENT FOR INJECTION, PERFUSION,    PUNCTURE AND CATHETERIZATION    </t>
  </si>
  <si>
    <t xml:space="preserve">- Disposable syringes and needles </t>
  </si>
  <si>
    <t>2 ml</t>
  </si>
  <si>
    <t xml:space="preserve">- Catheter </t>
  </si>
  <si>
    <t>Cuffed tube</t>
  </si>
  <si>
    <t>Bed standard</t>
  </si>
  <si>
    <t xml:space="preserve">Sterile lubricant 15 g  </t>
  </si>
  <si>
    <t>Rubberband with Velcro</t>
  </si>
  <si>
    <t xml:space="preserve">Rubber draw sheets </t>
  </si>
  <si>
    <t>Blankets or emergency bags</t>
  </si>
  <si>
    <t xml:space="preserve">- Ice bag </t>
  </si>
  <si>
    <t>Ice bag</t>
  </si>
  <si>
    <t xml:space="preserve">- Malleable finger splint </t>
  </si>
  <si>
    <t>Aluminium splint (for fingers)</t>
  </si>
  <si>
    <t xml:space="preserve">- Thigh splint </t>
  </si>
  <si>
    <t>Wooden splint</t>
  </si>
  <si>
    <t xml:space="preserve">8.  DESINFECTION, DISINSECTIZATION AND    PROPHYLAXIS    </t>
  </si>
  <si>
    <t xml:space="preserve">- Water disinfection compound </t>
  </si>
  <si>
    <t>Chloramine T350g, powder</t>
  </si>
  <si>
    <t xml:space="preserve">Glucose 500 g powder </t>
  </si>
  <si>
    <t>Ascorbic acid 1 g tablets</t>
  </si>
  <si>
    <t>Phytomenadione 0.5ml ampoule (Konakion)</t>
  </si>
  <si>
    <t xml:space="preserve">Furosemide 40 mg tablets (Lasix)  </t>
  </si>
  <si>
    <t>Furosemide 20 mg ampoule (Lasix)</t>
  </si>
  <si>
    <t xml:space="preserve">Granular/powder activated carbon, 70g  </t>
  </si>
  <si>
    <t xml:space="preserve">Motphine 10 mg ampoule  </t>
  </si>
  <si>
    <t>Naloxon 0,4 mg ampoule (Narcan)</t>
  </si>
  <si>
    <t xml:space="preserve">Atropine sulphate 600 micrograms 40 ampoules 1ml </t>
  </si>
  <si>
    <t>Amyl Nitrite 0,17 mg, 0,2ml ampoules</t>
  </si>
  <si>
    <t xml:space="preserve">Dimercaprol 2ml ampoule (B.A.L.) </t>
  </si>
  <si>
    <t>Methylene blue 1%, ampoules 10ml</t>
  </si>
  <si>
    <t xml:space="preserve">Atninophylline 350 mg suppositories  </t>
  </si>
  <si>
    <t>Salbutamol 0,1 mg, inhaler 200 doses (Ventolin)</t>
  </si>
  <si>
    <t xml:space="preserve">- Anti-infective  </t>
  </si>
  <si>
    <t>Paracetamol 500 mg, tablets</t>
  </si>
  <si>
    <t>Set of pipes</t>
  </si>
  <si>
    <t xml:space="preserve">Flow regulator with a minimum of 4 L/min. </t>
  </si>
  <si>
    <t xml:space="preserve">Break proof humidifier connected to tank </t>
  </si>
  <si>
    <t>FIFTH SCHEDULE</t>
  </si>
  <si>
    <t>(Rules 97, 98, 99, 100, 101 and 103)</t>
  </si>
  <si>
    <t>Part I - Medicines</t>
  </si>
  <si>
    <t>Categories of ships</t>
  </si>
  <si>
    <t>A</t>
  </si>
  <si>
    <t>B</t>
  </si>
  <si>
    <t>C</t>
  </si>
  <si>
    <t>1.  CARDIOVASCULAR</t>
  </si>
  <si>
    <t>-</t>
  </si>
  <si>
    <t>propanolol 40 mg tablets (Inderal)</t>
  </si>
  <si>
    <t>2.  GASTRO-INTESTINAL SYSTEM</t>
  </si>
  <si>
    <t>-   Anti-acid mucous dressings</t>
  </si>
  <si>
    <t>hydroxide of magnesium 400 mg tablets (maalox plus)</t>
  </si>
  <si>
    <t>Suspension of hydroxide of magnesium 400 mg/5 ml, 350 ml (Maalox TC)</t>
  </si>
  <si>
    <t>preparation sachet (glucose 20 g, sodium chloride 3,5 g, sodium bicarbonate 2,5 g, potassium chloride 1,5 g)</t>
  </si>
  <si>
    <t>Loperamide 2 mg capsule (Imodium)</t>
  </si>
  <si>
    <t>Active Charcoal 50 g granules or powder (Charcodote)</t>
  </si>
  <si>
    <t>Cinchocaine and Prednisolone supp. (Sheriproct) and ointment (Scheriproct)</t>
  </si>
  <si>
    <t>3.  ANALGESICS AND ANTI-SPASMODICS</t>
  </si>
  <si>
    <t>Morphine sulphate 10 mg/ml ampoule</t>
  </si>
  <si>
    <t>4.  NERVOUS SYSTEM</t>
  </si>
  <si>
    <t>Haloperidol 5 mg ampoule (Haldol)</t>
  </si>
  <si>
    <t>Phenobarbital 60 mg tablets</t>
  </si>
  <si>
    <t>5.  ANTI-ALLERGICS AND ANTI-ANAPHYLACTICS</t>
  </si>
  <si>
    <t>Chlorphenamine maleate 4 mg tablets (Piriton)</t>
  </si>
  <si>
    <t>Methylprednisolone 40 mg ampoules (Solo-Medrone)</t>
  </si>
  <si>
    <t>6.  RESPIRATORY SYSTEM</t>
  </si>
  <si>
    <t>Ephedrine nasal drops, 0.5%, 10ml</t>
  </si>
  <si>
    <t>7.  ANTI-INFECTION</t>
  </si>
  <si>
    <t>Penicillin G 1.2 G (Crystapen)</t>
  </si>
  <si>
    <t>Trimethroprim 50mg (Trimopan)</t>
  </si>
  <si>
    <t>Co-trimoxazole 480mg tablets (Septrin)</t>
  </si>
  <si>
    <t>proguanil 100 mg tablets (Paludrine)</t>
  </si>
  <si>
    <t>Quinine 300 mg tablets</t>
  </si>
  <si>
    <t>Ciprofloxacine tablets 250mg (Ciproxin)</t>
  </si>
  <si>
    <t>Anti-tetanus immunoglobin injection</t>
  </si>
  <si>
    <t>8.  COMPOUNDS PROMOTING REHYDRATION,</t>
  </si>
  <si>
    <t>CALORIC INTAKE AND PLASMA EXPANSION</t>
  </si>
  <si>
    <t>Sodium chloride 1 g tablets</t>
  </si>
  <si>
    <t>9.  MEDICINES FOR EXTERNAL USE</t>
  </si>
  <si>
    <t>Chlorhexidine 2.5%, 500ml (Hibisol)</t>
  </si>
  <si>
    <t>Hydrogen peroxide 3% 100 ml solution</t>
  </si>
  <si>
    <t>70% methylated spirit 200 ml solution</t>
  </si>
  <si>
    <t>- antibiotic ointments</t>
  </si>
  <si>
    <t>Chlortetracycline chlorhydrate 30G oint. (Aureomycin)</t>
  </si>
  <si>
    <t>Neomycin 0.5% 30G cream. (Synalar-N)</t>
  </si>
  <si>
    <t>- Burn preparations</t>
  </si>
  <si>
    <t>Acrylic copolymer 3,1 % 28 X 15 cm bandage (Op-Site)</t>
  </si>
  <si>
    <t>- antibiotic drops</t>
  </si>
  <si>
    <t>Borated water 100 g collyrium</t>
  </si>
  <si>
    <t>- anaesthetic drops</t>
  </si>
  <si>
    <t>Oxybuprocaine 0.4%, drops (Minims Benoxinate)</t>
  </si>
  <si>
    <t>Neomycin sulphate (NeoCortef)</t>
  </si>
  <si>
    <t>flumetasone pivalate 0,2 mg/ml 7,5 ml (Locacortene-Vioforme)</t>
  </si>
  <si>
    <t>- antibiotic or antiseptic mouthwashes</t>
  </si>
  <si>
    <t>Chlorhexidine   gloconate   solution   0,2%   200   ml (Hibident)</t>
  </si>
  <si>
    <t>Eugenol 42,70 g 100 ml solution (Pulperyl)</t>
  </si>
  <si>
    <t>Xylocaine 2% 30g</t>
  </si>
  <si>
    <t>Part II - Medical Equipment</t>
  </si>
  <si>
    <t>1.  RESUSCITATION EQUIPMENT</t>
  </si>
  <si>
    <t>- Manual resuscitation appliance</t>
  </si>
  <si>
    <t>Hand held balloon for oxygen administration</t>
  </si>
  <si>
    <t>- Appliance for the administration of oxygen with pressure-reducing valve such that ship’s industrial oxygen can be used or oxygen container</t>
  </si>
  <si>
    <t>Oxygen therapy kit containing: adjustable oxygen flask for a 90-minute treatment with a flow of 15L/min. per flask, with air pressure</t>
  </si>
  <si>
    <t>Reduction valve</t>
  </si>
  <si>
    <t>Disposable PVC adjustable mask</t>
  </si>
  <si>
    <t>Air-pressurized oxygen flask</t>
  </si>
  <si>
    <t>Mechanical pump to clear airways</t>
  </si>
  <si>
    <t>Number 4</t>
  </si>
  <si>
    <t>Number 3</t>
  </si>
  <si>
    <t>Number 1</t>
  </si>
  <si>
    <t>2.  DRESSING AND SUTURING EQUIPMENT</t>
  </si>
  <si>
    <t>with sterile applicator</t>
  </si>
  <si>
    <t>- Gauze strips</t>
  </si>
  <si>
    <t>Bandage gauze rolls</t>
  </si>
  <si>
    <t>- Tubular gauze for finger bandages</t>
  </si>
  <si>
    <t>Tubular bandage gauze 5 m with applicator</t>
  </si>
  <si>
    <t>- Sterile gauze compresses</t>
  </si>
  <si>
    <t>- Sterile sheet for burns victims</t>
  </si>
  <si>
    <t>Sterile surgical gloves, 12 pairs</t>
  </si>
  <si>
    <t>- Sterile compression bandages</t>
  </si>
  <si>
    <t>- Non absorbable sutures with needles</t>
  </si>
  <si>
    <t>Catgut   min.   75   cm   w/semi-circular   needle,   00, sterilized</t>
  </si>
  <si>
    <t>Body Bag</t>
  </si>
  <si>
    <t>3.  INSTRUMENTS</t>
  </si>
  <si>
    <t>- Disposable scalpels</t>
  </si>
  <si>
    <t>- stainless-steel instrument box</t>
  </si>
  <si>
    <t>- Scissors</t>
  </si>
  <si>
    <t>Suture cutting scissors</t>
  </si>
  <si>
    <t>Bandage scissors</t>
  </si>
  <si>
    <t>- Dissecting forceps</t>
  </si>
  <si>
    <t>- Haemostatic clamps</t>
  </si>
  <si>
    <t>- Disposable razors</t>
  </si>
  <si>
    <t>4.  EXAMINATION AND MONITORING EQUIPMENT</t>
  </si>
  <si>
    <t>- Disposable tongue depressors</t>
  </si>
  <si>
    <t>Fluoresceine dipsticks</t>
  </si>
  <si>
    <t>- Temperature charts</t>
  </si>
  <si>
    <t>- Medical evacuation sheets</t>
  </si>
  <si>
    <t>- Stethoscope</t>
  </si>
  <si>
    <t>- aneroid sphygmomanometer</t>
  </si>
  <si>
    <t>- standard medical thermometer</t>
  </si>
  <si>
    <t>Drug register</t>
  </si>
  <si>
    <t>Impermeable hardbox</t>
  </si>
  <si>
    <t>- Bladder drainage instruments</t>
  </si>
  <si>
    <t>- Rectal drip set</t>
  </si>
  <si>
    <t>- Disposable filter infusor</t>
  </si>
  <si>
    <t>- Urine drainage bag</t>
  </si>
  <si>
    <t>5 ml</t>
  </si>
  <si>
    <t>Needles for intraveinous treatment</t>
  </si>
  <si>
    <t>Ophthalmic perfusion bottle</t>
  </si>
  <si>
    <t>6.  GENERAL MEDICAL EQUIPMENT</t>
  </si>
  <si>
    <t>- Bedpan</t>
  </si>
  <si>
    <t>- Hot water bottle</t>
  </si>
  <si>
    <t>- Urine bottle</t>
  </si>
  <si>
    <t>Kidney-shaped basin</t>
  </si>
  <si>
    <t>7.  IMMOBILIZATION AND SETTING EQUIPMENT</t>
  </si>
  <si>
    <t>- Malleable forearm and hand splint</t>
  </si>
  <si>
    <t>Ordinary splint; clearance = 4</t>
  </si>
  <si>
    <t>- Inflatable splint</t>
  </si>
  <si>
    <t>Inflatable splint; clearance = 4</t>
  </si>
  <si>
    <t>- Collar for neck immobilization</t>
  </si>
  <si>
    <t>- Thomas splint or dimple mattress</t>
  </si>
  <si>
    <t>- Liquid insecticide</t>
  </si>
  <si>
    <t>- Powder insecticide, 110 g</t>
  </si>
  <si>
    <t>Part III – Antidotes</t>
  </si>
  <si>
    <t>1.  Medicines</t>
  </si>
  <si>
    <t>- General</t>
  </si>
  <si>
    <t>plasma 1 L substitute solution, perfusion</t>
  </si>
  <si>
    <t>Ascorbic acid 500 mg ampoule 5 ml</t>
  </si>
  <si>
    <t>- Cardio-vascular</t>
  </si>
  <si>
    <t>- Gastro-intestinal system</t>
  </si>
  <si>
    <t>Aluminium   hydroxide   with   magnesium   hydroxide 600mg, tablets (Maalox)</t>
  </si>
  <si>
    <t>Metoclopramide hydrochloride 10 mg, ampoules 2 ml(Maxolon)</t>
  </si>
  <si>
    <t>- Nervous system</t>
  </si>
  <si>
    <t>Diazepam 10 mg, ampoule (Valium)</t>
  </si>
  <si>
    <t>Levomepromazine 25 mg ampoule (Nozinan)</t>
  </si>
  <si>
    <t>Calcium gluconate 1 g, effervescent tablets (Calcium Sandoz Forte)</t>
  </si>
  <si>
    <t>- Respiratory system</t>
  </si>
  <si>
    <t>Ampicillin 500 mg, capsules</t>
  </si>
  <si>
    <t>Ampicillin 500 mg, ampoules (Penbritin)</t>
  </si>
  <si>
    <t>Trimethoprim 80 mg/ sulphametoxazol 400 mg, tablets (Septrin)</t>
  </si>
  <si>
    <t>- For external use</t>
  </si>
  <si>
    <t>Tetracycline   hydrochloride   1%,   5   g,   ophthalmic ointment (Aureomycin)</t>
  </si>
  <si>
    <t>Ethanol 10% 500 ml solution</t>
  </si>
  <si>
    <t>2.  Medical equipment</t>
  </si>
  <si>
    <t>Necessary for the administration of oxygen (including maintenance requisites)</t>
  </si>
  <si>
    <t>Oxygen therapy kit containing an adjustable oxygen tank for a 90 minute treatment at 15L/min. 1350 L per tank measured with air pressure</t>
  </si>
  <si>
    <r>
      <t>(</t>
    </r>
    <r>
      <rPr>
        <i/>
        <sz val="12"/>
        <rFont val="Calibri"/>
        <family val="2"/>
        <charset val="162"/>
        <scheme val="minor"/>
      </rPr>
      <t>a</t>
    </r>
    <r>
      <rPr>
        <sz val="12"/>
        <rFont val="Calibri"/>
        <family val="2"/>
        <charset val="162"/>
        <scheme val="minor"/>
      </rPr>
      <t xml:space="preserve">) Cardio-circulatory analeptics – Sympathomimetics </t>
    </r>
  </si>
  <si>
    <r>
      <t>(</t>
    </r>
    <r>
      <rPr>
        <i/>
        <sz val="12"/>
        <rFont val="Calibri"/>
        <family val="2"/>
        <charset val="162"/>
        <scheme val="minor"/>
      </rPr>
      <t>b</t>
    </r>
    <r>
      <rPr>
        <sz val="12"/>
        <rFont val="Calibri"/>
        <family val="2"/>
        <charset val="162"/>
        <scheme val="minor"/>
      </rPr>
      <t>) Anti-angina preparations</t>
    </r>
  </si>
  <si>
    <r>
      <t>(</t>
    </r>
    <r>
      <rPr>
        <i/>
        <sz val="12"/>
        <rFont val="Calibri"/>
        <family val="2"/>
        <charset val="162"/>
        <scheme val="minor"/>
      </rPr>
      <t>c</t>
    </r>
    <r>
      <rPr>
        <sz val="12"/>
        <rFont val="Calibri"/>
        <family val="2"/>
        <charset val="162"/>
        <scheme val="minor"/>
      </rPr>
      <t>) Diuretics</t>
    </r>
  </si>
  <si>
    <r>
      <t>(</t>
    </r>
    <r>
      <rPr>
        <i/>
        <sz val="12"/>
        <rFont val="Calibri"/>
        <family val="2"/>
        <charset val="162"/>
        <scheme val="minor"/>
      </rPr>
      <t>d</t>
    </r>
    <r>
      <rPr>
        <sz val="12"/>
        <rFont val="Calibri"/>
        <family val="2"/>
        <charset val="162"/>
        <scheme val="minor"/>
      </rPr>
      <t>) Anti-haemorrhagics including uterotonics if there are women on board</t>
    </r>
  </si>
  <si>
    <r>
      <t>(</t>
    </r>
    <r>
      <rPr>
        <i/>
        <sz val="12"/>
        <rFont val="Calibri"/>
        <family val="2"/>
        <charset val="162"/>
        <scheme val="minor"/>
      </rPr>
      <t>e</t>
    </r>
    <r>
      <rPr>
        <sz val="12"/>
        <rFont val="Calibri"/>
        <family val="2"/>
        <charset val="162"/>
        <scheme val="minor"/>
      </rPr>
      <t>) Anti-hypertensive</t>
    </r>
  </si>
  <si>
    <r>
      <t>(</t>
    </r>
    <r>
      <rPr>
        <i/>
        <sz val="12"/>
        <rFont val="Calibri"/>
        <family val="2"/>
        <charset val="162"/>
        <scheme val="minor"/>
      </rPr>
      <t>a</t>
    </r>
    <r>
      <rPr>
        <sz val="12"/>
        <rFont val="Calibri"/>
        <family val="2"/>
        <charset val="162"/>
        <scheme val="minor"/>
      </rPr>
      <t>) Medicines for gastric and duodenal disorders</t>
    </r>
  </si>
  <si>
    <r>
      <t>(</t>
    </r>
    <r>
      <rPr>
        <i/>
        <sz val="12"/>
        <rFont val="Calibri"/>
        <family val="2"/>
        <charset val="162"/>
        <scheme val="minor"/>
      </rPr>
      <t>b</t>
    </r>
    <r>
      <rPr>
        <sz val="12"/>
        <rFont val="Calibri"/>
        <family val="2"/>
        <charset val="162"/>
        <scheme val="minor"/>
      </rPr>
      <t>) Anti-emetics</t>
    </r>
  </si>
  <si>
    <r>
      <t>(</t>
    </r>
    <r>
      <rPr>
        <i/>
        <sz val="12"/>
        <rFont val="Calibri"/>
        <family val="2"/>
        <charset val="162"/>
        <scheme val="minor"/>
      </rPr>
      <t>c</t>
    </r>
    <r>
      <rPr>
        <sz val="12"/>
        <rFont val="Calibri"/>
        <family val="2"/>
        <charset val="162"/>
        <scheme val="minor"/>
      </rPr>
      <t xml:space="preserve">) Lubricant laxatives </t>
    </r>
  </si>
  <si>
    <r>
      <t>(</t>
    </r>
    <r>
      <rPr>
        <i/>
        <sz val="12"/>
        <rFont val="Calibri"/>
        <family val="2"/>
        <charset val="162"/>
        <scheme val="minor"/>
      </rPr>
      <t>e</t>
    </r>
    <r>
      <rPr>
        <sz val="12"/>
        <rFont val="Calibri"/>
        <family val="2"/>
        <charset val="162"/>
        <scheme val="minor"/>
      </rPr>
      <t>) Intestinal antiseptics</t>
    </r>
  </si>
  <si>
    <r>
      <t>(</t>
    </r>
    <r>
      <rPr>
        <i/>
        <sz val="12"/>
        <rFont val="Calibri"/>
        <family val="2"/>
        <charset val="162"/>
        <scheme val="minor"/>
      </rPr>
      <t>f</t>
    </r>
    <r>
      <rPr>
        <sz val="12"/>
        <rFont val="Calibri"/>
        <family val="2"/>
        <charset val="162"/>
        <scheme val="minor"/>
      </rPr>
      <t>) Haemorrhoid preparations</t>
    </r>
  </si>
  <si>
    <r>
      <t>(</t>
    </r>
    <r>
      <rPr>
        <i/>
        <sz val="12"/>
        <rFont val="Calibri"/>
        <family val="2"/>
        <charset val="162"/>
        <scheme val="minor"/>
      </rPr>
      <t>a</t>
    </r>
    <r>
      <rPr>
        <sz val="12"/>
        <rFont val="Calibri"/>
        <family val="2"/>
        <charset val="162"/>
        <scheme val="minor"/>
      </rPr>
      <t>) Analgesics,     anti-pyretics     and     anti-inflammatory preparations</t>
    </r>
  </si>
  <si>
    <r>
      <t>(</t>
    </r>
    <r>
      <rPr>
        <i/>
        <sz val="12"/>
        <rFont val="Calibri"/>
        <family val="2"/>
        <charset val="162"/>
        <scheme val="minor"/>
      </rPr>
      <t>b</t>
    </r>
    <r>
      <rPr>
        <sz val="12"/>
        <rFont val="Calibri"/>
        <family val="2"/>
        <charset val="162"/>
        <scheme val="minor"/>
      </rPr>
      <t>) Powerful analgesics</t>
    </r>
  </si>
  <si>
    <r>
      <t>(</t>
    </r>
    <r>
      <rPr>
        <i/>
        <sz val="12"/>
        <rFont val="Calibri"/>
        <family val="2"/>
        <charset val="162"/>
        <scheme val="minor"/>
      </rPr>
      <t>c</t>
    </r>
    <r>
      <rPr>
        <sz val="12"/>
        <rFont val="Calibri"/>
        <family val="2"/>
        <charset val="162"/>
        <scheme val="minor"/>
      </rPr>
      <t>) Spasmolytics</t>
    </r>
  </si>
  <si>
    <r>
      <t>(</t>
    </r>
    <r>
      <rPr>
        <i/>
        <sz val="12"/>
        <rFont val="Calibri"/>
        <family val="2"/>
        <charset val="162"/>
        <scheme val="minor"/>
      </rPr>
      <t>a</t>
    </r>
    <r>
      <rPr>
        <sz val="12"/>
        <rFont val="Calibri"/>
        <family val="2"/>
        <charset val="162"/>
        <scheme val="minor"/>
      </rPr>
      <t>) Anxiolytics</t>
    </r>
  </si>
  <si>
    <r>
      <t>(</t>
    </r>
    <r>
      <rPr>
        <i/>
        <sz val="12"/>
        <rFont val="Calibri"/>
        <family val="2"/>
        <charset val="162"/>
        <scheme val="minor"/>
      </rPr>
      <t>b</t>
    </r>
    <r>
      <rPr>
        <sz val="12"/>
        <rFont val="Calibri"/>
        <family val="2"/>
        <charset val="162"/>
        <scheme val="minor"/>
      </rPr>
      <t>) Neuroleptics</t>
    </r>
  </si>
  <si>
    <r>
      <t>(</t>
    </r>
    <r>
      <rPr>
        <i/>
        <sz val="12"/>
        <rFont val="Calibri"/>
        <family val="2"/>
        <charset val="162"/>
        <scheme val="minor"/>
      </rPr>
      <t>c</t>
    </r>
    <r>
      <rPr>
        <sz val="12"/>
        <rFont val="Calibri"/>
        <family val="2"/>
        <charset val="162"/>
        <scheme val="minor"/>
      </rPr>
      <t>) Seasickness remedies</t>
    </r>
  </si>
  <si>
    <r>
      <t>(</t>
    </r>
    <r>
      <rPr>
        <i/>
        <sz val="12"/>
        <rFont val="Calibri"/>
        <family val="2"/>
        <charset val="162"/>
        <scheme val="minor"/>
      </rPr>
      <t>d</t>
    </r>
    <r>
      <rPr>
        <sz val="12"/>
        <rFont val="Calibri"/>
        <family val="2"/>
        <charset val="162"/>
        <scheme val="minor"/>
      </rPr>
      <t>) Anti-epileptics</t>
    </r>
  </si>
  <si>
    <r>
      <t>(</t>
    </r>
    <r>
      <rPr>
        <i/>
        <sz val="12"/>
        <rFont val="Calibri"/>
        <family val="2"/>
        <charset val="162"/>
        <scheme val="minor"/>
      </rPr>
      <t>a</t>
    </r>
    <r>
      <rPr>
        <sz val="12"/>
        <rFont val="Calibri"/>
        <family val="2"/>
        <charset val="162"/>
        <scheme val="minor"/>
      </rPr>
      <t>) H</t>
    </r>
    <r>
      <rPr>
        <sz val="10"/>
        <rFont val="Calibri"/>
        <family val="2"/>
        <charset val="162"/>
        <scheme val="minor"/>
      </rPr>
      <t xml:space="preserve">1 </t>
    </r>
    <r>
      <rPr>
        <sz val="12"/>
        <rFont val="Calibri"/>
        <family val="2"/>
        <charset val="162"/>
        <scheme val="minor"/>
      </rPr>
      <t>Anti-histaminics</t>
    </r>
  </si>
  <si>
    <r>
      <t>(</t>
    </r>
    <r>
      <rPr>
        <i/>
        <sz val="12"/>
        <rFont val="Calibri"/>
        <family val="2"/>
        <charset val="162"/>
        <scheme val="minor"/>
      </rPr>
      <t>b</t>
    </r>
    <r>
      <rPr>
        <sz val="12"/>
        <rFont val="Calibri"/>
        <family val="2"/>
        <charset val="162"/>
        <scheme val="minor"/>
      </rPr>
      <t>) Injectable Glucocorticoids</t>
    </r>
  </si>
  <si>
    <r>
      <t>(</t>
    </r>
    <r>
      <rPr>
        <i/>
        <sz val="12"/>
        <rFont val="Calibri"/>
        <family val="2"/>
        <charset val="162"/>
        <scheme val="minor"/>
      </rPr>
      <t>a</t>
    </r>
    <r>
      <rPr>
        <sz val="12"/>
        <rFont val="Calibri"/>
        <family val="2"/>
        <charset val="162"/>
        <scheme val="minor"/>
      </rPr>
      <t>) Bronchospasm preparations</t>
    </r>
  </si>
  <si>
    <r>
      <t>(</t>
    </r>
    <r>
      <rPr>
        <i/>
        <sz val="12"/>
        <rFont val="Calibri"/>
        <family val="2"/>
        <charset val="162"/>
        <scheme val="minor"/>
      </rPr>
      <t>b</t>
    </r>
    <r>
      <rPr>
        <sz val="12"/>
        <rFont val="Calibri"/>
        <family val="2"/>
        <charset val="162"/>
        <scheme val="minor"/>
      </rPr>
      <t>) Anti-tussives</t>
    </r>
  </si>
  <si>
    <r>
      <t>(</t>
    </r>
    <r>
      <rPr>
        <i/>
        <sz val="12"/>
        <rFont val="Calibri"/>
        <family val="2"/>
        <charset val="162"/>
        <scheme val="minor"/>
      </rPr>
      <t>c</t>
    </r>
    <r>
      <rPr>
        <sz val="12"/>
        <rFont val="Calibri"/>
        <family val="2"/>
        <charset val="162"/>
        <scheme val="minor"/>
      </rPr>
      <t xml:space="preserve">) Medicines used for colds and sinusitis   </t>
    </r>
  </si>
  <si>
    <r>
      <t>(</t>
    </r>
    <r>
      <rPr>
        <i/>
        <sz val="12"/>
        <rFont val="Calibri"/>
        <family val="2"/>
        <charset val="162"/>
        <scheme val="minor"/>
      </rPr>
      <t>a</t>
    </r>
    <r>
      <rPr>
        <sz val="12"/>
        <rFont val="Calibri"/>
        <family val="2"/>
        <charset val="162"/>
        <scheme val="minor"/>
      </rPr>
      <t xml:space="preserve">) Antibiotics (at least two families) </t>
    </r>
  </si>
  <si>
    <r>
      <t>(</t>
    </r>
    <r>
      <rPr>
        <i/>
        <sz val="12"/>
        <rFont val="Calibri"/>
        <family val="2"/>
        <charset val="162"/>
        <scheme val="minor"/>
      </rPr>
      <t>b</t>
    </r>
    <r>
      <rPr>
        <sz val="12"/>
        <rFont val="Calibri"/>
        <family val="2"/>
        <charset val="162"/>
        <scheme val="minor"/>
      </rPr>
      <t>) Anti-bacterial Sulphamide</t>
    </r>
  </si>
  <si>
    <r>
      <t>(</t>
    </r>
    <r>
      <rPr>
        <i/>
        <sz val="12"/>
        <rFont val="Calibri"/>
        <family val="2"/>
        <charset val="162"/>
        <scheme val="minor"/>
      </rPr>
      <t>c</t>
    </r>
    <r>
      <rPr>
        <sz val="12"/>
        <rFont val="Calibri"/>
        <family val="2"/>
        <charset val="162"/>
        <scheme val="minor"/>
      </rPr>
      <t>) Urinary antiseptics</t>
    </r>
  </si>
  <si>
    <r>
      <t>(</t>
    </r>
    <r>
      <rPr>
        <i/>
        <sz val="12"/>
        <rFont val="Calibri"/>
        <family val="2"/>
        <charset val="162"/>
        <scheme val="minor"/>
      </rPr>
      <t>d</t>
    </r>
    <r>
      <rPr>
        <sz val="12"/>
        <rFont val="Calibri"/>
        <family val="2"/>
        <charset val="162"/>
        <scheme val="minor"/>
      </rPr>
      <t>) Anti-parasitics</t>
    </r>
  </si>
  <si>
    <r>
      <t>(</t>
    </r>
    <r>
      <rPr>
        <i/>
        <sz val="12"/>
        <rFont val="Calibri"/>
        <family val="2"/>
        <charset val="162"/>
        <scheme val="minor"/>
      </rPr>
      <t>e</t>
    </r>
    <r>
      <rPr>
        <sz val="12"/>
        <rFont val="Calibri"/>
        <family val="2"/>
        <charset val="162"/>
        <scheme val="minor"/>
      </rPr>
      <t>) Intestinal anti-infectives</t>
    </r>
  </si>
  <si>
    <r>
      <t>(</t>
    </r>
    <r>
      <rPr>
        <i/>
        <sz val="12"/>
        <rFont val="Calibri"/>
        <family val="2"/>
        <charset val="162"/>
        <scheme val="minor"/>
      </rPr>
      <t>f</t>
    </r>
    <r>
      <rPr>
        <sz val="12"/>
        <rFont val="Calibri"/>
        <family val="2"/>
        <charset val="162"/>
        <scheme val="minor"/>
      </rPr>
      <t>) Anti-tetanus vaccines and immunoglobulins</t>
    </r>
  </si>
  <si>
    <r>
      <t>(</t>
    </r>
    <r>
      <rPr>
        <i/>
        <sz val="12"/>
        <rFont val="Calibri"/>
        <family val="2"/>
        <charset val="162"/>
        <scheme val="minor"/>
      </rPr>
      <t>a</t>
    </r>
    <r>
      <rPr>
        <sz val="12"/>
        <rFont val="Calibri"/>
        <family val="2"/>
        <charset val="162"/>
        <scheme val="minor"/>
      </rPr>
      <t>) Skin medicines</t>
    </r>
  </si>
  <si>
    <r>
      <rPr>
        <sz val="12"/>
        <rFont val="Calibri"/>
        <family val="2"/>
        <charset val="162"/>
        <scheme val="minor"/>
      </rPr>
      <t>1</t>
    </r>
    <r>
      <rPr>
        <sz val="6"/>
        <rFont val="Calibri"/>
        <family val="2"/>
        <charset val="162"/>
        <scheme val="minor"/>
      </rPr>
      <t>(50Gr)</t>
    </r>
  </si>
  <si>
    <r>
      <t>(</t>
    </r>
    <r>
      <rPr>
        <i/>
        <sz val="12"/>
        <rFont val="Calibri"/>
        <family val="2"/>
        <charset val="162"/>
        <scheme val="minor"/>
      </rPr>
      <t>b</t>
    </r>
    <r>
      <rPr>
        <sz val="12"/>
        <rFont val="Calibri"/>
        <family val="2"/>
        <charset val="162"/>
        <scheme val="minor"/>
      </rPr>
      <t>) Eye medicines</t>
    </r>
  </si>
  <si>
    <r>
      <t>(</t>
    </r>
    <r>
      <rPr>
        <i/>
        <sz val="12"/>
        <rFont val="Calibri"/>
        <family val="2"/>
        <charset val="162"/>
        <scheme val="minor"/>
      </rPr>
      <t>c</t>
    </r>
    <r>
      <rPr>
        <sz val="12"/>
        <rFont val="Calibri"/>
        <family val="2"/>
        <charset val="162"/>
        <scheme val="minor"/>
      </rPr>
      <t>) ear medicines</t>
    </r>
  </si>
  <si>
    <r>
      <t>(</t>
    </r>
    <r>
      <rPr>
        <i/>
        <sz val="12"/>
        <rFont val="Calibri"/>
        <family val="2"/>
        <charset val="162"/>
        <scheme val="minor"/>
      </rPr>
      <t>d</t>
    </r>
    <r>
      <rPr>
        <sz val="12"/>
        <rFont val="Calibri"/>
        <family val="2"/>
        <charset val="162"/>
        <scheme val="minor"/>
      </rPr>
      <t>) Medicines for oral and throat infections</t>
    </r>
  </si>
  <si>
    <r>
      <t>(</t>
    </r>
    <r>
      <rPr>
        <i/>
        <sz val="12"/>
        <rFont val="Calibri"/>
        <family val="2"/>
        <charset val="162"/>
        <scheme val="minor"/>
      </rPr>
      <t>e</t>
    </r>
    <r>
      <rPr>
        <sz val="12"/>
        <rFont val="Calibri"/>
        <family val="2"/>
        <charset val="162"/>
        <scheme val="minor"/>
      </rPr>
      <t>) Local anaesthetics</t>
    </r>
  </si>
  <si>
    <t>Remain On Board</t>
  </si>
  <si>
    <t>Qtt For Cat B</t>
  </si>
  <si>
    <t>Qtt for Cat A</t>
  </si>
  <si>
    <t>Unit Price</t>
  </si>
  <si>
    <t>Total Price For Cat A</t>
  </si>
  <si>
    <t>Total Price For Cat B</t>
  </si>
  <si>
    <t>2700 L</t>
  </si>
  <si>
    <t>Qtty in a box</t>
  </si>
  <si>
    <t>Box needed for A</t>
  </si>
  <si>
    <t>Box needed for B</t>
  </si>
  <si>
    <t>EXPLANATION</t>
  </si>
  <si>
    <t>Qtt For Cat C</t>
  </si>
  <si>
    <t>Box needed for C</t>
  </si>
  <si>
    <t>Total Price For Cat C</t>
  </si>
  <si>
    <r>
      <t>(</t>
    </r>
    <r>
      <rPr>
        <i/>
        <sz val="8"/>
        <rFont val="Calibri"/>
        <family val="2"/>
        <charset val="162"/>
        <scheme val="minor"/>
      </rPr>
      <t>a</t>
    </r>
    <r>
      <rPr>
        <sz val="8"/>
        <rFont val="Calibri"/>
        <family val="2"/>
        <charset val="162"/>
        <scheme val="minor"/>
      </rPr>
      <t xml:space="preserve">) Cardio-circulatory analeptics – Sympathomimetics </t>
    </r>
  </si>
  <si>
    <r>
      <t>(</t>
    </r>
    <r>
      <rPr>
        <i/>
        <sz val="8"/>
        <rFont val="Calibri"/>
        <family val="2"/>
        <charset val="162"/>
        <scheme val="minor"/>
      </rPr>
      <t>b</t>
    </r>
    <r>
      <rPr>
        <sz val="8"/>
        <rFont val="Calibri"/>
        <family val="2"/>
        <charset val="162"/>
        <scheme val="minor"/>
      </rPr>
      <t>) Anti-angina preparations</t>
    </r>
  </si>
  <si>
    <r>
      <t>(</t>
    </r>
    <r>
      <rPr>
        <i/>
        <sz val="8"/>
        <rFont val="Calibri"/>
        <family val="2"/>
        <charset val="162"/>
        <scheme val="minor"/>
      </rPr>
      <t>c</t>
    </r>
    <r>
      <rPr>
        <sz val="8"/>
        <rFont val="Calibri"/>
        <family val="2"/>
        <charset val="162"/>
        <scheme val="minor"/>
      </rPr>
      <t>) Diuretics</t>
    </r>
  </si>
  <si>
    <r>
      <t>(</t>
    </r>
    <r>
      <rPr>
        <i/>
        <sz val="8"/>
        <rFont val="Calibri"/>
        <family val="2"/>
        <charset val="162"/>
        <scheme val="minor"/>
      </rPr>
      <t>d</t>
    </r>
    <r>
      <rPr>
        <sz val="8"/>
        <rFont val="Calibri"/>
        <family val="2"/>
        <charset val="162"/>
        <scheme val="minor"/>
      </rPr>
      <t>) Anti-haemorrhagics including uterotonics if there are women on board</t>
    </r>
  </si>
  <si>
    <r>
      <t>(</t>
    </r>
    <r>
      <rPr>
        <i/>
        <sz val="8"/>
        <rFont val="Calibri"/>
        <family val="2"/>
        <charset val="162"/>
        <scheme val="minor"/>
      </rPr>
      <t>e</t>
    </r>
    <r>
      <rPr>
        <sz val="8"/>
        <rFont val="Calibri"/>
        <family val="2"/>
        <charset val="162"/>
        <scheme val="minor"/>
      </rPr>
      <t>) Anti-hypertensive</t>
    </r>
  </si>
  <si>
    <r>
      <t>(</t>
    </r>
    <r>
      <rPr>
        <i/>
        <sz val="8"/>
        <rFont val="Calibri"/>
        <family val="2"/>
        <charset val="162"/>
        <scheme val="minor"/>
      </rPr>
      <t>a</t>
    </r>
    <r>
      <rPr>
        <sz val="8"/>
        <rFont val="Calibri"/>
        <family val="2"/>
        <charset val="162"/>
        <scheme val="minor"/>
      </rPr>
      <t>) Medicines for gastric and duodenal disorders</t>
    </r>
  </si>
  <si>
    <r>
      <t>(</t>
    </r>
    <r>
      <rPr>
        <i/>
        <sz val="8"/>
        <rFont val="Calibri"/>
        <family val="2"/>
        <charset val="162"/>
        <scheme val="minor"/>
      </rPr>
      <t>b</t>
    </r>
    <r>
      <rPr>
        <sz val="8"/>
        <rFont val="Calibri"/>
        <family val="2"/>
        <charset val="162"/>
        <scheme val="minor"/>
      </rPr>
      <t>) Anti-emetics</t>
    </r>
  </si>
  <si>
    <r>
      <t>(</t>
    </r>
    <r>
      <rPr>
        <i/>
        <sz val="8"/>
        <rFont val="Calibri"/>
        <family val="2"/>
        <charset val="162"/>
        <scheme val="minor"/>
      </rPr>
      <t>c</t>
    </r>
    <r>
      <rPr>
        <sz val="8"/>
        <rFont val="Calibri"/>
        <family val="2"/>
        <charset val="162"/>
        <scheme val="minor"/>
      </rPr>
      <t xml:space="preserve">) Lubricant laxatives </t>
    </r>
  </si>
  <si>
    <r>
      <t>(</t>
    </r>
    <r>
      <rPr>
        <i/>
        <sz val="8"/>
        <rFont val="Calibri"/>
        <family val="2"/>
        <charset val="162"/>
        <scheme val="minor"/>
      </rPr>
      <t>e</t>
    </r>
    <r>
      <rPr>
        <sz val="8"/>
        <rFont val="Calibri"/>
        <family val="2"/>
        <charset val="162"/>
        <scheme val="minor"/>
      </rPr>
      <t>) Intestinal antiseptics</t>
    </r>
  </si>
  <si>
    <r>
      <t>(</t>
    </r>
    <r>
      <rPr>
        <i/>
        <sz val="8"/>
        <rFont val="Calibri"/>
        <family val="2"/>
        <charset val="162"/>
        <scheme val="minor"/>
      </rPr>
      <t>f</t>
    </r>
    <r>
      <rPr>
        <sz val="8"/>
        <rFont val="Calibri"/>
        <family val="2"/>
        <charset val="162"/>
        <scheme val="minor"/>
      </rPr>
      <t>) Haemorrhoid preparations</t>
    </r>
  </si>
  <si>
    <r>
      <t>(</t>
    </r>
    <r>
      <rPr>
        <i/>
        <sz val="8"/>
        <rFont val="Calibri"/>
        <family val="2"/>
        <charset val="162"/>
        <scheme val="minor"/>
      </rPr>
      <t>a</t>
    </r>
    <r>
      <rPr>
        <sz val="8"/>
        <rFont val="Calibri"/>
        <family val="2"/>
        <charset val="162"/>
        <scheme val="minor"/>
      </rPr>
      <t>) Analgesics,     anti-pyretics     and     anti-inflammatory preparations</t>
    </r>
  </si>
  <si>
    <r>
      <t>(</t>
    </r>
    <r>
      <rPr>
        <i/>
        <sz val="8"/>
        <rFont val="Calibri"/>
        <family val="2"/>
        <charset val="162"/>
        <scheme val="minor"/>
      </rPr>
      <t>b</t>
    </r>
    <r>
      <rPr>
        <sz val="8"/>
        <rFont val="Calibri"/>
        <family val="2"/>
        <charset val="162"/>
        <scheme val="minor"/>
      </rPr>
      <t>) Powerful analgesics</t>
    </r>
  </si>
  <si>
    <r>
      <t>(</t>
    </r>
    <r>
      <rPr>
        <i/>
        <sz val="8"/>
        <rFont val="Calibri"/>
        <family val="2"/>
        <charset val="162"/>
        <scheme val="minor"/>
      </rPr>
      <t>c</t>
    </r>
    <r>
      <rPr>
        <sz val="8"/>
        <rFont val="Calibri"/>
        <family val="2"/>
        <charset val="162"/>
        <scheme val="minor"/>
      </rPr>
      <t>) Spasmolytics</t>
    </r>
  </si>
  <si>
    <r>
      <t>(</t>
    </r>
    <r>
      <rPr>
        <i/>
        <sz val="8"/>
        <rFont val="Calibri"/>
        <family val="2"/>
        <charset val="162"/>
        <scheme val="minor"/>
      </rPr>
      <t>a</t>
    </r>
    <r>
      <rPr>
        <sz val="8"/>
        <rFont val="Calibri"/>
        <family val="2"/>
        <charset val="162"/>
        <scheme val="minor"/>
      </rPr>
      <t>) Anxiolytics</t>
    </r>
  </si>
  <si>
    <r>
      <t>(</t>
    </r>
    <r>
      <rPr>
        <i/>
        <sz val="8"/>
        <rFont val="Calibri"/>
        <family val="2"/>
        <charset val="162"/>
        <scheme val="minor"/>
      </rPr>
      <t>b</t>
    </r>
    <r>
      <rPr>
        <sz val="8"/>
        <rFont val="Calibri"/>
        <family val="2"/>
        <charset val="162"/>
        <scheme val="minor"/>
      </rPr>
      <t>) Neuroleptics</t>
    </r>
  </si>
  <si>
    <r>
      <t>(</t>
    </r>
    <r>
      <rPr>
        <i/>
        <sz val="8"/>
        <rFont val="Calibri"/>
        <family val="2"/>
        <charset val="162"/>
        <scheme val="minor"/>
      </rPr>
      <t>c</t>
    </r>
    <r>
      <rPr>
        <sz val="8"/>
        <rFont val="Calibri"/>
        <family val="2"/>
        <charset val="162"/>
        <scheme val="minor"/>
      </rPr>
      <t>) Seasickness remedies</t>
    </r>
  </si>
  <si>
    <r>
      <t>(</t>
    </r>
    <r>
      <rPr>
        <i/>
        <sz val="8"/>
        <rFont val="Calibri"/>
        <family val="2"/>
        <charset val="162"/>
        <scheme val="minor"/>
      </rPr>
      <t>d</t>
    </r>
    <r>
      <rPr>
        <sz val="8"/>
        <rFont val="Calibri"/>
        <family val="2"/>
        <charset val="162"/>
        <scheme val="minor"/>
      </rPr>
      <t>) Anti-epileptics</t>
    </r>
  </si>
  <si>
    <r>
      <t>(</t>
    </r>
    <r>
      <rPr>
        <i/>
        <sz val="8"/>
        <rFont val="Calibri"/>
        <family val="2"/>
        <charset val="162"/>
        <scheme val="minor"/>
      </rPr>
      <t>a</t>
    </r>
    <r>
      <rPr>
        <sz val="8"/>
        <rFont val="Calibri"/>
        <family val="2"/>
        <charset val="162"/>
        <scheme val="minor"/>
      </rPr>
      <t>) H1 Anti-histaminics</t>
    </r>
  </si>
  <si>
    <r>
      <t>(</t>
    </r>
    <r>
      <rPr>
        <i/>
        <sz val="8"/>
        <rFont val="Calibri"/>
        <family val="2"/>
        <charset val="162"/>
        <scheme val="minor"/>
      </rPr>
      <t>b</t>
    </r>
    <r>
      <rPr>
        <sz val="8"/>
        <rFont val="Calibri"/>
        <family val="2"/>
        <charset val="162"/>
        <scheme val="minor"/>
      </rPr>
      <t>) Injectable Glucocorticoids</t>
    </r>
  </si>
  <si>
    <r>
      <t>(</t>
    </r>
    <r>
      <rPr>
        <i/>
        <sz val="8"/>
        <rFont val="Calibri"/>
        <family val="2"/>
        <charset val="162"/>
        <scheme val="minor"/>
      </rPr>
      <t>a</t>
    </r>
    <r>
      <rPr>
        <sz val="8"/>
        <rFont val="Calibri"/>
        <family val="2"/>
        <charset val="162"/>
        <scheme val="minor"/>
      </rPr>
      <t>) Bronchospasm preparations</t>
    </r>
  </si>
  <si>
    <r>
      <t>(</t>
    </r>
    <r>
      <rPr>
        <i/>
        <sz val="8"/>
        <rFont val="Calibri"/>
        <family val="2"/>
        <charset val="162"/>
        <scheme val="minor"/>
      </rPr>
      <t>b</t>
    </r>
    <r>
      <rPr>
        <sz val="8"/>
        <rFont val="Calibri"/>
        <family val="2"/>
        <charset val="162"/>
        <scheme val="minor"/>
      </rPr>
      <t>) Anti-tussives</t>
    </r>
  </si>
  <si>
    <r>
      <t>(</t>
    </r>
    <r>
      <rPr>
        <i/>
        <sz val="8"/>
        <rFont val="Calibri"/>
        <family val="2"/>
        <charset val="162"/>
        <scheme val="minor"/>
      </rPr>
      <t>c</t>
    </r>
    <r>
      <rPr>
        <sz val="8"/>
        <rFont val="Calibri"/>
        <family val="2"/>
        <charset val="162"/>
        <scheme val="minor"/>
      </rPr>
      <t xml:space="preserve">) Medicines used for colds and sinusitis   </t>
    </r>
  </si>
  <si>
    <r>
      <t>(</t>
    </r>
    <r>
      <rPr>
        <i/>
        <sz val="8"/>
        <rFont val="Calibri"/>
        <family val="2"/>
        <charset val="162"/>
        <scheme val="minor"/>
      </rPr>
      <t>a</t>
    </r>
    <r>
      <rPr>
        <sz val="8"/>
        <rFont val="Calibri"/>
        <family val="2"/>
        <charset val="162"/>
        <scheme val="minor"/>
      </rPr>
      <t xml:space="preserve">) Antibiotics (at least two families) </t>
    </r>
  </si>
  <si>
    <r>
      <t>(</t>
    </r>
    <r>
      <rPr>
        <i/>
        <sz val="8"/>
        <rFont val="Calibri"/>
        <family val="2"/>
        <charset val="162"/>
        <scheme val="minor"/>
      </rPr>
      <t>b</t>
    </r>
    <r>
      <rPr>
        <sz val="8"/>
        <rFont val="Calibri"/>
        <family val="2"/>
        <charset val="162"/>
        <scheme val="minor"/>
      </rPr>
      <t>) Anti-bacterial Sulphamide</t>
    </r>
  </si>
  <si>
    <r>
      <t>(</t>
    </r>
    <r>
      <rPr>
        <i/>
        <sz val="8"/>
        <rFont val="Calibri"/>
        <family val="2"/>
        <charset val="162"/>
        <scheme val="minor"/>
      </rPr>
      <t>c</t>
    </r>
    <r>
      <rPr>
        <sz val="8"/>
        <rFont val="Calibri"/>
        <family val="2"/>
        <charset val="162"/>
        <scheme val="minor"/>
      </rPr>
      <t>) Urinary antiseptics</t>
    </r>
  </si>
  <si>
    <r>
      <t>(</t>
    </r>
    <r>
      <rPr>
        <i/>
        <sz val="8"/>
        <rFont val="Calibri"/>
        <family val="2"/>
        <charset val="162"/>
        <scheme val="minor"/>
      </rPr>
      <t>d</t>
    </r>
    <r>
      <rPr>
        <sz val="8"/>
        <rFont val="Calibri"/>
        <family val="2"/>
        <charset val="162"/>
        <scheme val="minor"/>
      </rPr>
      <t>) Anti-parasitics</t>
    </r>
  </si>
  <si>
    <r>
      <t>(</t>
    </r>
    <r>
      <rPr>
        <i/>
        <sz val="8"/>
        <rFont val="Calibri"/>
        <family val="2"/>
        <charset val="162"/>
        <scheme val="minor"/>
      </rPr>
      <t>e</t>
    </r>
    <r>
      <rPr>
        <sz val="8"/>
        <rFont val="Calibri"/>
        <family val="2"/>
        <charset val="162"/>
        <scheme val="minor"/>
      </rPr>
      <t>) Intestinal anti-infectives</t>
    </r>
  </si>
  <si>
    <r>
      <t>(</t>
    </r>
    <r>
      <rPr>
        <i/>
        <sz val="8"/>
        <rFont val="Calibri"/>
        <family val="2"/>
        <charset val="162"/>
        <scheme val="minor"/>
      </rPr>
      <t>f</t>
    </r>
    <r>
      <rPr>
        <sz val="8"/>
        <rFont val="Calibri"/>
        <family val="2"/>
        <charset val="162"/>
        <scheme val="minor"/>
      </rPr>
      <t>) Anti-tetanus vaccines and immunoglobulins</t>
    </r>
  </si>
  <si>
    <r>
      <t>(</t>
    </r>
    <r>
      <rPr>
        <i/>
        <sz val="8"/>
        <rFont val="Calibri"/>
        <family val="2"/>
        <charset val="162"/>
        <scheme val="minor"/>
      </rPr>
      <t>a</t>
    </r>
    <r>
      <rPr>
        <sz val="8"/>
        <rFont val="Calibri"/>
        <family val="2"/>
        <charset val="162"/>
        <scheme val="minor"/>
      </rPr>
      <t>) Skin medicines</t>
    </r>
  </si>
  <si>
    <r>
      <rPr>
        <sz val="8"/>
        <rFont val="Calibri"/>
        <family val="2"/>
        <charset val="162"/>
        <scheme val="minor"/>
      </rPr>
      <t>1(50Gr)</t>
    </r>
  </si>
  <si>
    <r>
      <t>(</t>
    </r>
    <r>
      <rPr>
        <i/>
        <sz val="8"/>
        <rFont val="Calibri"/>
        <family val="2"/>
        <charset val="162"/>
        <scheme val="minor"/>
      </rPr>
      <t>b</t>
    </r>
    <r>
      <rPr>
        <sz val="8"/>
        <rFont val="Calibri"/>
        <family val="2"/>
        <charset val="162"/>
        <scheme val="minor"/>
      </rPr>
      <t>) Eye medicines</t>
    </r>
  </si>
  <si>
    <r>
      <t>(</t>
    </r>
    <r>
      <rPr>
        <i/>
        <sz val="8"/>
        <rFont val="Calibri"/>
        <family val="2"/>
        <charset val="162"/>
        <scheme val="minor"/>
      </rPr>
      <t>c</t>
    </r>
    <r>
      <rPr>
        <sz val="8"/>
        <rFont val="Calibri"/>
        <family val="2"/>
        <charset val="162"/>
        <scheme val="minor"/>
      </rPr>
      <t>) ear medicines</t>
    </r>
  </si>
  <si>
    <r>
      <t>(</t>
    </r>
    <r>
      <rPr>
        <i/>
        <sz val="8"/>
        <rFont val="Calibri"/>
        <family val="2"/>
        <charset val="162"/>
        <scheme val="minor"/>
      </rPr>
      <t>d</t>
    </r>
    <r>
      <rPr>
        <sz val="8"/>
        <rFont val="Calibri"/>
        <family val="2"/>
        <charset val="162"/>
        <scheme val="minor"/>
      </rPr>
      <t>) Medicines for oral and throat infections</t>
    </r>
  </si>
  <si>
    <r>
      <t>(</t>
    </r>
    <r>
      <rPr>
        <i/>
        <sz val="8"/>
        <rFont val="Calibri"/>
        <family val="2"/>
        <charset val="162"/>
        <scheme val="minor"/>
      </rPr>
      <t>e</t>
    </r>
    <r>
      <rPr>
        <sz val="8"/>
        <rFont val="Calibri"/>
        <family val="2"/>
        <charset val="162"/>
        <scheme val="minor"/>
      </rPr>
      <t>) Local anaesthetics</t>
    </r>
  </si>
  <si>
    <t>Required Qtty</t>
  </si>
  <si>
    <t>SAY-MED SHIP MEDICAL SUPPLY CO.</t>
  </si>
  <si>
    <t>Total Price</t>
  </si>
  <si>
    <t>SUB TOTAL</t>
  </si>
  <si>
    <t>DIS</t>
  </si>
  <si>
    <t>GRAND TOTAL</t>
  </si>
  <si>
    <t>VAT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</si>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</sst>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9" x14ac:knownFonts="1">
    <font>
      <sz val="10"/>
      <color rgb="FF000000"/>
      <name val="Times New Roman"/>
      <charset val="204"/>
    </font>
    <font>
      <sz val="12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i/>
      <sz val="12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6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8"/>
      <color rgb="FF000000"/>
      <name val="Calibri"/>
      <family val="2"/>
      <charset val="162"/>
      <scheme val="minor"/>
    </font>
    <font>
      <sz val="8"/>
      <color rgb="FF00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i/>
      <sz val="8"/>
      <name val="Calibri"/>
      <family val="2"/>
      <charset val="162"/>
      <scheme val="minor"/>
    </font>
    <font>
      <b/>
      <sz val="12"/>
      <color rgb="FF0070C0"/>
      <name val="Calibri"/>
      <family val="2"/>
      <charset val="162"/>
      <scheme val="minor"/>
    </font>
    <font>
      <b/>
      <sz val="20"/>
      <color rgb="FF0070C0"/>
      <name val="Calibri"/>
      <family val="2"/>
      <charset val="162"/>
      <scheme val="minor"/>
    </font>
    <font>
      <u/>
      <sz val="10"/>
      <color theme="1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05">
    <xf numFmtId="0" fontId="0" fillId="0" borderId="0" xfId="0" applyFill="1" applyBorder="1" applyAlignment="1">
      <alignment horizontal="left" vertical="top"/>
    </xf>
    <xf numFmtId="164" fontId="2" fillId="0" borderId="8" xfId="0" applyNumberFormat="1" applyFont="1" applyFill="1" applyBorder="1" applyAlignment="1" applyProtection="1">
      <alignment horizontal="center" vertical="center"/>
      <protection hidden="1"/>
    </xf>
    <xf numFmtId="164" fontId="2" fillId="0" borderId="7" xfId="0" applyNumberFormat="1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 vertical="top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top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164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164" fontId="2" fillId="0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164" fontId="2" fillId="0" borderId="9" xfId="0" applyNumberFormat="1" applyFont="1" applyFill="1" applyBorder="1" applyAlignment="1" applyProtection="1">
      <alignment horizontal="center" vertical="center"/>
      <protection hidden="1"/>
    </xf>
    <xf numFmtId="164" fontId="2" fillId="0" borderId="6" xfId="0" applyNumberFormat="1" applyFont="1" applyFill="1" applyBorder="1" applyAlignment="1" applyProtection="1">
      <alignment horizontal="center" vertical="center"/>
      <protection hidden="1"/>
    </xf>
    <xf numFmtId="164" fontId="2" fillId="0" borderId="10" xfId="0" applyNumberFormat="1" applyFont="1" applyFill="1" applyBorder="1" applyAlignment="1" applyProtection="1">
      <alignment horizontal="center" vertical="center"/>
      <protection hidden="1"/>
    </xf>
    <xf numFmtId="164" fontId="2" fillId="0" borderId="11" xfId="0" applyNumberFormat="1" applyFont="1" applyFill="1" applyBorder="1" applyAlignment="1" applyProtection="1">
      <alignment horizontal="center" vertical="center"/>
      <protection hidden="1"/>
    </xf>
    <xf numFmtId="164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164" fontId="4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164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49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49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0" xfId="0" applyNumberFormat="1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164" fontId="2" fillId="0" borderId="5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164" fontId="2" fillId="0" borderId="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164" fontId="2" fillId="0" borderId="7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8" xfId="0" applyNumberFormat="1" applyFont="1" applyFill="1" applyBorder="1" applyAlignment="1" applyProtection="1">
      <alignment horizontal="center" vertical="center"/>
      <protection locked="0"/>
    </xf>
    <xf numFmtId="164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49" fontId="11" fillId="0" borderId="0" xfId="0" applyNumberFormat="1" applyFont="1" applyFill="1" applyBorder="1" applyAlignment="1" applyProtection="1">
      <alignment vertical="top" wrapText="1"/>
      <protection hidden="1"/>
    </xf>
    <xf numFmtId="0" fontId="12" fillId="0" borderId="0" xfId="0" applyFont="1" applyFill="1" applyBorder="1" applyAlignment="1" applyProtection="1">
      <alignment horizontal="left" vertical="top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164" fontId="1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0" applyFont="1" applyFill="1" applyBorder="1" applyAlignment="1" applyProtection="1">
      <alignment horizontal="center" vertical="center" wrapText="1"/>
      <protection hidden="1"/>
    </xf>
    <xf numFmtId="164" fontId="13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164" fontId="13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Fill="1" applyBorder="1" applyAlignment="1" applyProtection="1">
      <alignment horizontal="center" vertical="center" wrapText="1"/>
      <protection hidden="1"/>
    </xf>
    <xf numFmtId="164" fontId="1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13" xfId="0" applyFont="1" applyFill="1" applyBorder="1" applyAlignment="1" applyProtection="1">
      <alignment horizontal="center" vertical="center" wrapText="1"/>
      <protection hidden="1"/>
    </xf>
    <xf numFmtId="49" fontId="1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49" fontId="13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49" fontId="14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0" xfId="0" applyNumberFormat="1" applyFont="1" applyFill="1" applyBorder="1" applyAlignment="1" applyProtection="1">
      <alignment horizontal="left" vertical="top"/>
      <protection hidden="1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49" fontId="1" fillId="0" borderId="0" xfId="0" applyNumberFormat="1" applyFont="1" applyFill="1" applyBorder="1" applyAlignment="1" applyProtection="1">
      <alignment horizontal="left" vertical="top" wrapText="1"/>
      <protection hidden="1"/>
    </xf>
    <xf numFmtId="49" fontId="1" fillId="0" borderId="5" xfId="0" applyNumberFormat="1" applyFont="1" applyFill="1" applyBorder="1" applyAlignment="1" applyProtection="1">
      <alignment horizontal="left" vertical="top" wrapText="1"/>
      <protection hidden="1"/>
    </xf>
    <xf numFmtId="49" fontId="7" fillId="0" borderId="0" xfId="0" applyNumberFormat="1" applyFont="1" applyFill="1" applyBorder="1" applyAlignment="1" applyProtection="1">
      <alignment horizontal="left" vertical="top" wrapText="1"/>
      <protection hidden="1"/>
    </xf>
    <xf numFmtId="49" fontId="17" fillId="0" borderId="0" xfId="1" applyNumberFormat="1" applyFont="1" applyFill="1" applyBorder="1" applyAlignment="1" applyProtection="1">
      <alignment horizontal="center" vertical="center" wrapText="1"/>
      <protection hidden="1"/>
    </xf>
    <xf numFmtId="49" fontId="7" fillId="0" borderId="8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9" xfId="0" applyNumberFormat="1" applyFont="1" applyFill="1" applyBorder="1" applyAlignment="1" applyProtection="1">
      <alignment horizontal="left" vertical="top" wrapText="1"/>
      <protection hidden="1"/>
    </xf>
    <xf numFmtId="49" fontId="1" fillId="0" borderId="6" xfId="0" applyNumberFormat="1" applyFont="1" applyFill="1" applyBorder="1" applyAlignment="1" applyProtection="1">
      <alignment horizontal="left" vertical="top" wrapText="1"/>
      <protection hidden="1"/>
    </xf>
    <xf numFmtId="49" fontId="1" fillId="0" borderId="10" xfId="0" applyNumberFormat="1" applyFont="1" applyFill="1" applyBorder="1" applyAlignment="1" applyProtection="1">
      <alignment horizontal="left" vertical="top" wrapText="1"/>
      <protection hidden="1"/>
    </xf>
    <xf numFmtId="49" fontId="9" fillId="0" borderId="0" xfId="0" applyNumberFormat="1" applyFont="1" applyFill="1" applyBorder="1" applyAlignment="1" applyProtection="1">
      <alignment horizontal="left" vertical="top" wrapText="1"/>
      <protection hidden="1"/>
    </xf>
    <xf numFmtId="0" fontId="11" fillId="0" borderId="2" xfId="0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 applyProtection="1">
      <alignment horizontal="center" vertical="center" wrapText="1"/>
      <protection hidden="1"/>
    </xf>
    <xf numFmtId="0" fontId="11" fillId="0" borderId="4" xfId="0" applyFont="1" applyFill="1" applyBorder="1" applyAlignment="1" applyProtection="1">
      <alignment horizontal="center" vertical="center" wrapText="1"/>
      <protection hidden="1"/>
    </xf>
    <xf numFmtId="49" fontId="14" fillId="0" borderId="0" xfId="0" applyNumberFormat="1" applyFont="1" applyFill="1" applyBorder="1" applyAlignment="1" applyProtection="1">
      <alignment horizontal="left" vertical="top" wrapText="1"/>
      <protection hidden="1"/>
    </xf>
    <xf numFmtId="49" fontId="10" fillId="0" borderId="0" xfId="0" applyNumberFormat="1" applyFont="1" applyFill="1" applyBorder="1" applyAlignment="1" applyProtection="1">
      <alignment horizontal="left" vertical="top" wrapText="1"/>
      <protection hidden="1"/>
    </xf>
    <xf numFmtId="49" fontId="14" fillId="0" borderId="5" xfId="0" applyNumberFormat="1" applyFont="1" applyFill="1" applyBorder="1" applyAlignment="1" applyProtection="1">
      <alignment horizontal="left" vertical="top" wrapText="1"/>
      <protection hidden="1"/>
    </xf>
    <xf numFmtId="49" fontId="11" fillId="0" borderId="0" xfId="0" applyNumberFormat="1" applyFont="1" applyFill="1" applyBorder="1" applyAlignment="1" applyProtection="1">
      <alignment horizontal="left" vertical="top" wrapText="1"/>
      <protection hidden="1"/>
    </xf>
    <xf numFmtId="49" fontId="14" fillId="0" borderId="9" xfId="0" applyNumberFormat="1" applyFont="1" applyFill="1" applyBorder="1" applyAlignment="1" applyProtection="1">
      <alignment horizontal="left" vertical="top" wrapText="1"/>
      <protection hidden="1"/>
    </xf>
    <xf numFmtId="49" fontId="14" fillId="0" borderId="6" xfId="0" applyNumberFormat="1" applyFont="1" applyFill="1" applyBorder="1" applyAlignment="1" applyProtection="1">
      <alignment horizontal="left" vertical="top" wrapText="1"/>
      <protection hidden="1"/>
    </xf>
    <xf numFmtId="49" fontId="14" fillId="0" borderId="10" xfId="0" applyNumberFormat="1" applyFont="1" applyFill="1" applyBorder="1" applyAlignment="1" applyProtection="1">
      <alignment horizontal="left" vertical="top" wrapText="1"/>
      <protection hidden="1"/>
    </xf>
    <xf numFmtId="0" fontId="13" fillId="0" borderId="7" xfId="0" applyFont="1" applyFill="1" applyBorder="1" applyAlignment="1" applyProtection="1">
      <alignment horizontal="center" vertical="center" wrapText="1"/>
      <protection hidden="1"/>
    </xf>
    <xf numFmtId="49" fontId="11" fillId="0" borderId="8" xfId="0" applyNumberFormat="1" applyFont="1" applyFill="1" applyBorder="1" applyAlignment="1" applyProtection="1">
      <alignment horizontal="left" vertical="center" wrapText="1"/>
      <protection hidden="1"/>
    </xf>
    <xf numFmtId="0" fontId="12" fillId="0" borderId="5" xfId="0" applyFont="1" applyFill="1" applyBorder="1" applyAlignment="1" applyProtection="1">
      <alignment horizontal="center" vertical="center" wrapText="1"/>
      <protection hidden="1"/>
    </xf>
    <xf numFmtId="49" fontId="16" fillId="0" borderId="0" xfId="1" applyNumberFormat="1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9" fontId="12" fillId="0" borderId="0" xfId="0" applyNumberFormat="1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</xdr:rowOff>
    </xdr:from>
    <xdr:to>
      <xdr:col>1</xdr:col>
      <xdr:colOff>123775</xdr:colOff>
      <xdr:row>1</xdr:row>
      <xdr:rowOff>8724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9050"/>
          <a:ext cx="609550" cy="475449"/>
        </a:xfrm>
        <a:prstGeom prst="rect">
          <a:avLst/>
        </a:prstGeom>
      </xdr:spPr>
    </xdr:pic>
    <xdr:clientData/>
  </xdr:twoCellAnchor>
  <xdr:twoCellAnchor editAs="absolute">
    <xdr:from>
      <xdr:col>3</xdr:col>
      <xdr:colOff>3364725</xdr:colOff>
      <xdr:row>0</xdr:row>
      <xdr:rowOff>9525</xdr:rowOff>
    </xdr:from>
    <xdr:to>
      <xdr:col>3</xdr:col>
      <xdr:colOff>3914775</xdr:colOff>
      <xdr:row>1</xdr:row>
      <xdr:rowOff>57151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5850" y="9525"/>
          <a:ext cx="550050" cy="533401"/>
        </a:xfrm>
        <a:prstGeom prst="rect">
          <a:avLst/>
        </a:prstGeom>
      </xdr:spPr>
    </xdr:pic>
    <xdr:clientData/>
  </xdr:twoCellAnchor>
  <xdr:twoCellAnchor editAs="oneCell">
    <xdr:from>
      <xdr:col>3</xdr:col>
      <xdr:colOff>1745475</xdr:colOff>
      <xdr:row>0</xdr:row>
      <xdr:rowOff>454800</xdr:rowOff>
    </xdr:from>
    <xdr:to>
      <xdr:col>3</xdr:col>
      <xdr:colOff>2014575</xdr:colOff>
      <xdr:row>2</xdr:row>
      <xdr:rowOff>0</xdr:rowOff>
    </xdr:to>
    <xdr:pic macro="[0]!Mail_Workbook_1"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6600" y="454800"/>
          <a:ext cx="269100" cy="269100"/>
        </a:xfrm>
        <a:prstGeom prst="rect">
          <a:avLst/>
        </a:prstGeom>
      </xdr:spPr>
    </xdr:pic>
    <xdr:clientData fPrintsWithSheet="0"/>
  </xdr:twoCellAnchor>
  <xdr:twoCellAnchor editAs="oneCell">
    <xdr:from>
      <xdr:col>3</xdr:col>
      <xdr:colOff>219075</xdr:colOff>
      <xdr:row>0</xdr:row>
      <xdr:rowOff>464325</xdr:rowOff>
    </xdr:from>
    <xdr:to>
      <xdr:col>3</xdr:col>
      <xdr:colOff>523875</xdr:colOff>
      <xdr:row>2</xdr:row>
      <xdr:rowOff>45225</xdr:rowOff>
    </xdr:to>
    <xdr:pic macro="[0]!ResetForm"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464325"/>
          <a:ext cx="304800" cy="304800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76150</xdr:colOff>
      <xdr:row>1</xdr:row>
      <xdr:rowOff>189699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9550" cy="475449"/>
        </a:xfrm>
        <a:prstGeom prst="rect">
          <a:avLst/>
        </a:prstGeom>
      </xdr:spPr>
    </xdr:pic>
    <xdr:clientData/>
  </xdr:twoCellAnchor>
  <xdr:twoCellAnchor editAs="absolute">
    <xdr:from>
      <xdr:col>3</xdr:col>
      <xdr:colOff>1574025</xdr:colOff>
      <xdr:row>0</xdr:row>
      <xdr:rowOff>0</xdr:rowOff>
    </xdr:from>
    <xdr:to>
      <xdr:col>5</xdr:col>
      <xdr:colOff>9525</xdr:colOff>
      <xdr:row>2</xdr:row>
      <xdr:rowOff>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5150" y="0"/>
          <a:ext cx="550050" cy="533401"/>
        </a:xfrm>
        <a:prstGeom prst="rect">
          <a:avLst/>
        </a:prstGeom>
      </xdr:spPr>
    </xdr:pic>
    <xdr:clientData/>
  </xdr:twoCellAnchor>
  <xdr:twoCellAnchor editAs="oneCell">
    <xdr:from>
      <xdr:col>3</xdr:col>
      <xdr:colOff>773925</xdr:colOff>
      <xdr:row>0</xdr:row>
      <xdr:rowOff>254775</xdr:rowOff>
    </xdr:from>
    <xdr:to>
      <xdr:col>3</xdr:col>
      <xdr:colOff>1043025</xdr:colOff>
      <xdr:row>1</xdr:row>
      <xdr:rowOff>238125</xdr:rowOff>
    </xdr:to>
    <xdr:pic macro="[0]!Mail_Workbook_1"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5050" y="254775"/>
          <a:ext cx="269100" cy="269100"/>
        </a:xfrm>
        <a:prstGeom prst="rect">
          <a:avLst/>
        </a:prstGeom>
      </xdr:spPr>
    </xdr:pic>
    <xdr:clientData fPrintsWithSheet="0"/>
  </xdr:twoCellAnchor>
  <xdr:twoCellAnchor editAs="oneCell">
    <xdr:from>
      <xdr:col>3</xdr:col>
      <xdr:colOff>152400</xdr:colOff>
      <xdr:row>0</xdr:row>
      <xdr:rowOff>283350</xdr:rowOff>
    </xdr:from>
    <xdr:to>
      <xdr:col>3</xdr:col>
      <xdr:colOff>457200</xdr:colOff>
      <xdr:row>2</xdr:row>
      <xdr:rowOff>54750</xdr:rowOff>
    </xdr:to>
    <xdr:pic macro="[0]!ResetForm"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283350"/>
          <a:ext cx="304800" cy="304800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y-med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ay-me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365"/>
  <sheetViews>
    <sheetView zoomScale="85" zoomScaleNormal="85" workbookViewId="0">
      <pane ySplit="2" topLeftCell="A3" activePane="bottomLeft" state="frozen"/>
      <selection pane="bottomLeft" activeCell="E14" sqref="E14"/>
    </sheetView>
  </sheetViews>
  <sheetFormatPr defaultRowHeight="12.75" x14ac:dyDescent="0.2"/>
  <cols>
    <col min="1" max="1" width="9.33203125" style="34" customWidth="1"/>
    <col min="2" max="2" width="8" style="7" customWidth="1"/>
    <col min="3" max="3" width="6.83203125" style="7" customWidth="1"/>
    <col min="4" max="4" width="69.1640625" style="7" customWidth="1"/>
    <col min="5" max="5" width="3.33203125" style="7" customWidth="1"/>
    <col min="6" max="7" width="8.33203125" style="9" bestFit="1" customWidth="1"/>
    <col min="8" max="8" width="5.1640625" style="9" bestFit="1" customWidth="1"/>
    <col min="9" max="9" width="3.6640625" style="7" customWidth="1"/>
    <col min="10" max="11" width="9.33203125" style="35"/>
    <col min="12" max="14" width="9.33203125" style="9"/>
    <col min="15" max="15" width="9.33203125" style="35"/>
    <col min="16" max="18" width="9.33203125" style="9"/>
    <col min="19" max="19" width="3.1640625" style="9" customWidth="1"/>
    <col min="20" max="22" width="9.33203125" style="9"/>
    <col min="23" max="23" width="68.5" style="49" customWidth="1"/>
    <col min="24" max="16384" width="9.33203125" style="7"/>
  </cols>
  <sheetData>
    <row r="1" spans="1:23" ht="38.25" x14ac:dyDescent="0.2">
      <c r="A1" s="83" t="s">
        <v>388</v>
      </c>
      <c r="B1" s="83"/>
      <c r="C1" s="83"/>
      <c r="D1" s="83"/>
      <c r="E1" s="4"/>
      <c r="F1" s="76" t="s">
        <v>161</v>
      </c>
      <c r="G1" s="77"/>
      <c r="H1" s="78"/>
      <c r="I1" s="4"/>
      <c r="J1" s="5" t="s">
        <v>342</v>
      </c>
      <c r="K1" s="5" t="s">
        <v>339</v>
      </c>
      <c r="L1" s="5" t="s">
        <v>341</v>
      </c>
      <c r="M1" s="5" t="s">
        <v>340</v>
      </c>
      <c r="N1" s="5" t="s">
        <v>350</v>
      </c>
      <c r="O1" s="5" t="s">
        <v>346</v>
      </c>
      <c r="P1" s="5" t="s">
        <v>347</v>
      </c>
      <c r="Q1" s="5" t="s">
        <v>348</v>
      </c>
      <c r="R1" s="5" t="s">
        <v>351</v>
      </c>
      <c r="S1" s="6"/>
      <c r="T1" s="5" t="s">
        <v>343</v>
      </c>
      <c r="U1" s="5" t="s">
        <v>344</v>
      </c>
      <c r="V1" s="5" t="s">
        <v>352</v>
      </c>
      <c r="W1" s="5" t="s">
        <v>349</v>
      </c>
    </row>
    <row r="2" spans="1:23" ht="18.95" customHeight="1" x14ac:dyDescent="0.2">
      <c r="A2" s="80"/>
      <c r="B2" s="80"/>
      <c r="C2" s="80"/>
      <c r="D2" s="80"/>
      <c r="F2" s="8" t="s">
        <v>162</v>
      </c>
      <c r="G2" s="8" t="s">
        <v>163</v>
      </c>
      <c r="H2" s="8" t="s">
        <v>164</v>
      </c>
      <c r="J2" s="9"/>
      <c r="K2" s="9"/>
      <c r="O2" s="9"/>
      <c r="W2" s="9"/>
    </row>
    <row r="3" spans="1:23" ht="18.95" customHeight="1" x14ac:dyDescent="0.2">
      <c r="A3" s="88" t="s">
        <v>158</v>
      </c>
      <c r="B3" s="88"/>
      <c r="C3" s="88"/>
      <c r="D3" s="88"/>
      <c r="F3" s="10"/>
      <c r="G3" s="10"/>
      <c r="H3" s="10"/>
      <c r="J3" s="9"/>
      <c r="K3" s="9"/>
      <c r="O3" s="9"/>
      <c r="W3" s="9"/>
    </row>
    <row r="4" spans="1:23" ht="18.95" customHeight="1" x14ac:dyDescent="0.2">
      <c r="A4" s="80" t="s">
        <v>159</v>
      </c>
      <c r="B4" s="80"/>
      <c r="C4" s="80"/>
      <c r="D4" s="80"/>
      <c r="F4" s="10"/>
      <c r="G4" s="10"/>
      <c r="H4" s="10"/>
      <c r="J4" s="9"/>
      <c r="K4" s="9"/>
      <c r="O4" s="9"/>
      <c r="W4" s="9"/>
    </row>
    <row r="5" spans="1:23" ht="18.95" customHeight="1" x14ac:dyDescent="0.2">
      <c r="A5" s="80" t="s">
        <v>160</v>
      </c>
      <c r="B5" s="80"/>
      <c r="C5" s="80"/>
      <c r="D5" s="80"/>
      <c r="F5" s="10"/>
      <c r="G5" s="10"/>
      <c r="H5" s="10"/>
      <c r="J5" s="9"/>
      <c r="K5" s="9"/>
      <c r="O5" s="9"/>
      <c r="W5" s="9"/>
    </row>
    <row r="6" spans="1:23" ht="17.100000000000001" customHeight="1" x14ac:dyDescent="0.2">
      <c r="A6" s="82" t="s">
        <v>165</v>
      </c>
      <c r="B6" s="82"/>
      <c r="C6" s="82"/>
      <c r="D6" s="82"/>
      <c r="J6" s="9"/>
      <c r="K6" s="9"/>
      <c r="O6" s="9"/>
      <c r="W6" s="9"/>
    </row>
    <row r="7" spans="1:23" ht="17.100000000000001" customHeight="1" x14ac:dyDescent="0.2">
      <c r="A7" s="80" t="s">
        <v>305</v>
      </c>
      <c r="B7" s="80"/>
      <c r="C7" s="80"/>
      <c r="D7" s="80"/>
      <c r="J7" s="9"/>
      <c r="K7" s="9"/>
      <c r="O7" s="9"/>
      <c r="W7" s="9"/>
    </row>
    <row r="8" spans="1:23" ht="17.100000000000001" customHeight="1" x14ac:dyDescent="0.2">
      <c r="A8" s="81" t="s">
        <v>0</v>
      </c>
      <c r="B8" s="81"/>
      <c r="C8" s="81"/>
      <c r="D8" s="81"/>
      <c r="F8" s="11">
        <v>10</v>
      </c>
      <c r="G8" s="11">
        <v>5</v>
      </c>
      <c r="H8" s="11">
        <v>5</v>
      </c>
      <c r="J8" s="36"/>
      <c r="K8" s="36"/>
      <c r="L8" s="13">
        <f>F8-K8</f>
        <v>10</v>
      </c>
      <c r="M8" s="13">
        <f>IFERROR(G8-K8,0)</f>
        <v>5</v>
      </c>
      <c r="N8" s="13">
        <f>H8-K8</f>
        <v>5</v>
      </c>
      <c r="O8" s="41"/>
      <c r="P8" s="13">
        <f>IF(O8="",0, ROUNDUP(L8/O8,0))</f>
        <v>0</v>
      </c>
      <c r="Q8" s="13">
        <f>IF(O8="",0, ROUNDUP(M8/O8,0))</f>
        <v>0</v>
      </c>
      <c r="R8" s="13">
        <f>IFERROR(IF(O8="",0, ROUNDUP(N8/O8,0)),0)</f>
        <v>0</v>
      </c>
      <c r="T8" s="12">
        <f>J8*P8</f>
        <v>0</v>
      </c>
      <c r="U8" s="13">
        <f>J8*Q8</f>
        <v>0</v>
      </c>
      <c r="V8" s="13">
        <f>J8*R8</f>
        <v>0</v>
      </c>
      <c r="W8" s="41"/>
    </row>
    <row r="9" spans="1:23" ht="17.100000000000001" customHeight="1" x14ac:dyDescent="0.2">
      <c r="A9" s="81" t="s">
        <v>306</v>
      </c>
      <c r="B9" s="81"/>
      <c r="C9" s="81"/>
      <c r="D9" s="81"/>
      <c r="F9" s="11"/>
      <c r="G9" s="11"/>
      <c r="H9" s="11"/>
      <c r="J9" s="36"/>
      <c r="K9" s="36"/>
      <c r="L9" s="13">
        <f t="shared" ref="L9:L11" si="0">F9-K9</f>
        <v>0</v>
      </c>
      <c r="M9" s="13">
        <f t="shared" ref="M9:M11" si="1">IFERROR(G9-K9,0)</f>
        <v>0</v>
      </c>
      <c r="N9" s="13">
        <f t="shared" ref="N9:N10" si="2">H9-K9</f>
        <v>0</v>
      </c>
      <c r="O9" s="41"/>
      <c r="P9" s="13">
        <f t="shared" ref="P9:P11" si="3">IF(O9="",0, ROUNDUP(L9/O9,0))</f>
        <v>0</v>
      </c>
      <c r="Q9" s="13">
        <f t="shared" ref="Q9:Q11" si="4">IF(O9="",0, ROUNDUP(M9/O9,0))</f>
        <v>0</v>
      </c>
      <c r="R9" s="13">
        <f t="shared" ref="R9:R19" si="5">IFERROR(IF(O9="",0, ROUNDUP(N9/O9,0)),0)</f>
        <v>0</v>
      </c>
      <c r="T9" s="12">
        <f t="shared" ref="T9:T11" si="6">J9*P9</f>
        <v>0</v>
      </c>
      <c r="U9" s="13">
        <f t="shared" ref="U9:U11" si="7">J9*Q9</f>
        <v>0</v>
      </c>
      <c r="V9" s="13">
        <f t="shared" ref="V9:V19" si="8">J9*R9</f>
        <v>0</v>
      </c>
      <c r="W9" s="41"/>
    </row>
    <row r="10" spans="1:23" ht="17.100000000000001" customHeight="1" x14ac:dyDescent="0.2">
      <c r="A10" s="81" t="s">
        <v>1</v>
      </c>
      <c r="B10" s="81"/>
      <c r="C10" s="81"/>
      <c r="D10" s="81"/>
      <c r="F10" s="11">
        <v>60</v>
      </c>
      <c r="G10" s="11">
        <v>60</v>
      </c>
      <c r="H10" s="11">
        <v>60</v>
      </c>
      <c r="J10" s="36"/>
      <c r="K10" s="36"/>
      <c r="L10" s="13">
        <f t="shared" si="0"/>
        <v>60</v>
      </c>
      <c r="M10" s="13">
        <f t="shared" si="1"/>
        <v>60</v>
      </c>
      <c r="N10" s="13">
        <f t="shared" si="2"/>
        <v>60</v>
      </c>
      <c r="O10" s="41"/>
      <c r="P10" s="13">
        <f t="shared" si="3"/>
        <v>0</v>
      </c>
      <c r="Q10" s="13">
        <f t="shared" si="4"/>
        <v>0</v>
      </c>
      <c r="R10" s="13">
        <f t="shared" si="5"/>
        <v>0</v>
      </c>
      <c r="T10" s="12">
        <f t="shared" si="6"/>
        <v>0</v>
      </c>
      <c r="U10" s="13">
        <f t="shared" si="7"/>
        <v>0</v>
      </c>
      <c r="V10" s="13">
        <f t="shared" si="8"/>
        <v>0</v>
      </c>
      <c r="W10" s="41"/>
    </row>
    <row r="11" spans="1:23" ht="17.100000000000001" customHeight="1" x14ac:dyDescent="0.2">
      <c r="A11" s="81" t="s">
        <v>2</v>
      </c>
      <c r="B11" s="81"/>
      <c r="C11" s="81"/>
      <c r="D11" s="81"/>
      <c r="F11" s="11">
        <v>50</v>
      </c>
      <c r="G11" s="11">
        <v>50</v>
      </c>
      <c r="H11" s="14" t="s">
        <v>166</v>
      </c>
      <c r="J11" s="36"/>
      <c r="K11" s="36"/>
      <c r="L11" s="15">
        <f t="shared" si="0"/>
        <v>50</v>
      </c>
      <c r="M11" s="13">
        <f t="shared" si="1"/>
        <v>50</v>
      </c>
      <c r="N11" s="13">
        <f>IFERROR(H11-K11,0)</f>
        <v>0</v>
      </c>
      <c r="O11" s="42"/>
      <c r="P11" s="13">
        <f t="shared" si="3"/>
        <v>0</v>
      </c>
      <c r="Q11" s="13">
        <f t="shared" si="4"/>
        <v>0</v>
      </c>
      <c r="R11" s="13">
        <f t="shared" si="5"/>
        <v>0</v>
      </c>
      <c r="T11" s="12">
        <f t="shared" si="6"/>
        <v>0</v>
      </c>
      <c r="U11" s="13">
        <f t="shared" si="7"/>
        <v>0</v>
      </c>
      <c r="V11" s="13">
        <f t="shared" si="8"/>
        <v>0</v>
      </c>
      <c r="W11" s="41"/>
    </row>
    <row r="12" spans="1:23" ht="17.100000000000001" customHeight="1" x14ac:dyDescent="0.2">
      <c r="A12" s="80" t="s">
        <v>307</v>
      </c>
      <c r="B12" s="80"/>
      <c r="C12" s="80"/>
      <c r="D12" s="80"/>
      <c r="L12" s="16"/>
      <c r="M12" s="16"/>
      <c r="N12" s="16"/>
      <c r="O12" s="43"/>
      <c r="P12" s="16"/>
      <c r="Q12" s="16"/>
      <c r="R12" s="16"/>
      <c r="W12" s="35"/>
    </row>
    <row r="13" spans="1:23" ht="17.100000000000001" customHeight="1" x14ac:dyDescent="0.2">
      <c r="A13" s="81" t="s">
        <v>3</v>
      </c>
      <c r="B13" s="81"/>
      <c r="C13" s="81"/>
      <c r="D13" s="81"/>
      <c r="F13" s="11">
        <v>50</v>
      </c>
      <c r="G13" s="11">
        <v>12</v>
      </c>
      <c r="H13" s="14" t="s">
        <v>166</v>
      </c>
      <c r="J13" s="36"/>
      <c r="K13" s="36"/>
      <c r="L13" s="17">
        <f t="shared" ref="L13:L75" si="9">F13-K13</f>
        <v>50</v>
      </c>
      <c r="M13" s="13">
        <f t="shared" ref="M13:M14" si="10">IFERROR(G13-K13,0)</f>
        <v>12</v>
      </c>
      <c r="N13" s="13">
        <f t="shared" ref="N13:N14" si="11">IFERROR(H13-K13,0)</f>
        <v>0</v>
      </c>
      <c r="O13" s="44"/>
      <c r="P13" s="13">
        <f t="shared" ref="P13:P14" si="12">IF(O13="",0, ROUNDUP(L13/O13,0))</f>
        <v>0</v>
      </c>
      <c r="Q13" s="13">
        <f t="shared" ref="Q13:Q14" si="13">IF(O13="",0, ROUNDUP(M13/O13,0))</f>
        <v>0</v>
      </c>
      <c r="R13" s="13">
        <f t="shared" si="5"/>
        <v>0</v>
      </c>
      <c r="T13" s="12">
        <f t="shared" ref="T13:T14" si="14">J13*P13</f>
        <v>0</v>
      </c>
      <c r="U13" s="13">
        <f t="shared" ref="U13:U14" si="15">J13*Q13</f>
        <v>0</v>
      </c>
      <c r="V13" s="13">
        <f t="shared" si="8"/>
        <v>0</v>
      </c>
      <c r="W13" s="41"/>
    </row>
    <row r="14" spans="1:23" ht="17.100000000000001" customHeight="1" x14ac:dyDescent="0.2">
      <c r="A14" s="81" t="s">
        <v>4</v>
      </c>
      <c r="B14" s="81"/>
      <c r="C14" s="81"/>
      <c r="D14" s="81"/>
      <c r="F14" s="11">
        <v>10</v>
      </c>
      <c r="G14" s="11">
        <v>5</v>
      </c>
      <c r="H14" s="14" t="s">
        <v>166</v>
      </c>
      <c r="J14" s="36"/>
      <c r="K14" s="36"/>
      <c r="L14" s="15">
        <f t="shared" si="9"/>
        <v>10</v>
      </c>
      <c r="M14" s="13">
        <f t="shared" si="10"/>
        <v>5</v>
      </c>
      <c r="N14" s="13">
        <f t="shared" si="11"/>
        <v>0</v>
      </c>
      <c r="O14" s="42"/>
      <c r="P14" s="13">
        <f t="shared" si="12"/>
        <v>0</v>
      </c>
      <c r="Q14" s="13">
        <f t="shared" si="13"/>
        <v>0</v>
      </c>
      <c r="R14" s="13">
        <f t="shared" si="5"/>
        <v>0</v>
      </c>
      <c r="T14" s="12">
        <f t="shared" si="14"/>
        <v>0</v>
      </c>
      <c r="U14" s="13">
        <f t="shared" si="15"/>
        <v>0</v>
      </c>
      <c r="V14" s="13">
        <f t="shared" si="8"/>
        <v>0</v>
      </c>
      <c r="W14" s="41"/>
    </row>
    <row r="15" spans="1:23" ht="17.100000000000001" customHeight="1" x14ac:dyDescent="0.2">
      <c r="A15" s="80" t="s">
        <v>308</v>
      </c>
      <c r="B15" s="80"/>
      <c r="C15" s="80"/>
      <c r="D15" s="80"/>
      <c r="L15" s="16"/>
      <c r="M15" s="16"/>
      <c r="N15" s="16"/>
      <c r="O15" s="43"/>
      <c r="P15" s="16"/>
      <c r="Q15" s="16"/>
      <c r="R15" s="16"/>
      <c r="W15" s="35"/>
    </row>
    <row r="16" spans="1:23" ht="17.100000000000001" customHeight="1" x14ac:dyDescent="0.2">
      <c r="A16" s="81" t="s">
        <v>5</v>
      </c>
      <c r="B16" s="81"/>
      <c r="C16" s="81"/>
      <c r="D16" s="81"/>
      <c r="F16" s="11">
        <v>20</v>
      </c>
      <c r="G16" s="11">
        <v>10</v>
      </c>
      <c r="H16" s="14" t="s">
        <v>166</v>
      </c>
      <c r="J16" s="36"/>
      <c r="K16" s="36"/>
      <c r="L16" s="17">
        <f t="shared" si="9"/>
        <v>20</v>
      </c>
      <c r="M16" s="13">
        <f t="shared" ref="M16:M19" si="16">IFERROR(G16-K16,0)</f>
        <v>10</v>
      </c>
      <c r="N16" s="13">
        <f t="shared" ref="N16:N19" si="17">IFERROR(H16-K16,0)</f>
        <v>0</v>
      </c>
      <c r="O16" s="44"/>
      <c r="P16" s="13">
        <f t="shared" ref="P16:P19" si="18">IF(O16="",0, ROUNDUP(L16/O16,0))</f>
        <v>0</v>
      </c>
      <c r="Q16" s="13">
        <f t="shared" ref="Q16:Q19" si="19">IF(O16="",0, ROUNDUP(M16/O16,0))</f>
        <v>0</v>
      </c>
      <c r="R16" s="13">
        <f t="shared" si="5"/>
        <v>0</v>
      </c>
      <c r="T16" s="12">
        <f t="shared" ref="T16:T19" si="20">J16*P16</f>
        <v>0</v>
      </c>
      <c r="U16" s="13">
        <f t="shared" ref="U16:U19" si="21">J16*Q16</f>
        <v>0</v>
      </c>
      <c r="V16" s="13">
        <f t="shared" si="8"/>
        <v>0</v>
      </c>
      <c r="W16" s="41"/>
    </row>
    <row r="17" spans="1:23" ht="17.100000000000001" customHeight="1" x14ac:dyDescent="0.2">
      <c r="A17" s="81" t="s">
        <v>6</v>
      </c>
      <c r="B17" s="81"/>
      <c r="C17" s="81"/>
      <c r="D17" s="81"/>
      <c r="F17" s="11">
        <v>10</v>
      </c>
      <c r="G17" s="11">
        <v>5</v>
      </c>
      <c r="H17" s="11">
        <v>1</v>
      </c>
      <c r="J17" s="36"/>
      <c r="K17" s="36"/>
      <c r="L17" s="13">
        <f t="shared" si="9"/>
        <v>10</v>
      </c>
      <c r="M17" s="13">
        <f t="shared" si="16"/>
        <v>5</v>
      </c>
      <c r="N17" s="13">
        <f t="shared" si="17"/>
        <v>1</v>
      </c>
      <c r="O17" s="41"/>
      <c r="P17" s="13">
        <f t="shared" si="18"/>
        <v>0</v>
      </c>
      <c r="Q17" s="13">
        <f t="shared" si="19"/>
        <v>0</v>
      </c>
      <c r="R17" s="13">
        <f t="shared" si="5"/>
        <v>0</v>
      </c>
      <c r="T17" s="12">
        <f t="shared" si="20"/>
        <v>0</v>
      </c>
      <c r="U17" s="13">
        <f t="shared" si="21"/>
        <v>0</v>
      </c>
      <c r="V17" s="13">
        <f t="shared" si="8"/>
        <v>0</v>
      </c>
      <c r="W17" s="41"/>
    </row>
    <row r="18" spans="1:23" ht="17.100000000000001" customHeight="1" x14ac:dyDescent="0.2">
      <c r="A18" s="81" t="s">
        <v>309</v>
      </c>
      <c r="B18" s="81"/>
      <c r="C18" s="81"/>
      <c r="D18" s="81"/>
      <c r="F18" s="11"/>
      <c r="G18" s="11"/>
      <c r="H18" s="11"/>
      <c r="J18" s="36"/>
      <c r="K18" s="36"/>
      <c r="L18" s="13">
        <f t="shared" si="9"/>
        <v>0</v>
      </c>
      <c r="M18" s="13">
        <f t="shared" si="16"/>
        <v>0</v>
      </c>
      <c r="N18" s="13">
        <f t="shared" si="17"/>
        <v>0</v>
      </c>
      <c r="O18" s="41"/>
      <c r="P18" s="13">
        <f t="shared" si="18"/>
        <v>0</v>
      </c>
      <c r="Q18" s="13">
        <f t="shared" si="19"/>
        <v>0</v>
      </c>
      <c r="R18" s="13">
        <f t="shared" si="5"/>
        <v>0</v>
      </c>
      <c r="T18" s="12">
        <f t="shared" si="20"/>
        <v>0</v>
      </c>
      <c r="U18" s="13">
        <f t="shared" si="21"/>
        <v>0</v>
      </c>
      <c r="V18" s="13">
        <f t="shared" si="8"/>
        <v>0</v>
      </c>
      <c r="W18" s="41"/>
    </row>
    <row r="19" spans="1:23" ht="17.100000000000001" customHeight="1" x14ac:dyDescent="0.2">
      <c r="A19" s="81" t="s">
        <v>167</v>
      </c>
      <c r="B19" s="81"/>
      <c r="C19" s="81"/>
      <c r="D19" s="81"/>
      <c r="F19" s="11">
        <v>50</v>
      </c>
      <c r="G19" s="14" t="s">
        <v>166</v>
      </c>
      <c r="H19" s="14" t="s">
        <v>166</v>
      </c>
      <c r="J19" s="36"/>
      <c r="K19" s="36"/>
      <c r="L19" s="15">
        <f t="shared" si="9"/>
        <v>50</v>
      </c>
      <c r="M19" s="13">
        <f t="shared" si="16"/>
        <v>0</v>
      </c>
      <c r="N19" s="13">
        <f t="shared" si="17"/>
        <v>0</v>
      </c>
      <c r="O19" s="42"/>
      <c r="P19" s="13">
        <f t="shared" si="18"/>
        <v>0</v>
      </c>
      <c r="Q19" s="13">
        <f t="shared" si="19"/>
        <v>0</v>
      </c>
      <c r="R19" s="13">
        <f t="shared" si="5"/>
        <v>0</v>
      </c>
      <c r="T19" s="12">
        <f t="shared" si="20"/>
        <v>0</v>
      </c>
      <c r="U19" s="13">
        <f t="shared" si="21"/>
        <v>0</v>
      </c>
      <c r="V19" s="13">
        <f t="shared" si="8"/>
        <v>0</v>
      </c>
      <c r="W19" s="41"/>
    </row>
    <row r="20" spans="1:23" ht="20.100000000000001" customHeight="1" x14ac:dyDescent="0.2">
      <c r="A20" s="80"/>
      <c r="B20" s="80"/>
      <c r="C20" s="80"/>
      <c r="D20" s="80"/>
      <c r="L20" s="2"/>
      <c r="M20" s="2"/>
      <c r="N20" s="2"/>
      <c r="O20" s="45"/>
      <c r="P20" s="2"/>
      <c r="Q20" s="2"/>
      <c r="R20" s="2"/>
      <c r="W20" s="35"/>
    </row>
    <row r="21" spans="1:23" ht="17.100000000000001" customHeight="1" x14ac:dyDescent="0.2">
      <c r="A21" s="82" t="s">
        <v>168</v>
      </c>
      <c r="B21" s="82"/>
      <c r="C21" s="82"/>
      <c r="D21" s="82"/>
      <c r="L21" s="3"/>
      <c r="M21" s="3"/>
      <c r="N21" s="3"/>
      <c r="O21" s="46"/>
      <c r="P21" s="3"/>
      <c r="Q21" s="3"/>
      <c r="R21" s="3"/>
      <c r="W21" s="35"/>
    </row>
    <row r="22" spans="1:23" ht="17.100000000000001" customHeight="1" x14ac:dyDescent="0.2">
      <c r="A22" s="80" t="s">
        <v>310</v>
      </c>
      <c r="B22" s="80"/>
      <c r="C22" s="80"/>
      <c r="D22" s="80"/>
      <c r="L22" s="3"/>
      <c r="M22" s="3"/>
      <c r="N22" s="3"/>
      <c r="O22" s="46"/>
      <c r="P22" s="3"/>
      <c r="Q22" s="3"/>
      <c r="R22" s="3"/>
      <c r="W22" s="35"/>
    </row>
    <row r="23" spans="1:23" ht="17.100000000000001" customHeight="1" x14ac:dyDescent="0.2">
      <c r="A23" s="80" t="s">
        <v>7</v>
      </c>
      <c r="B23" s="80"/>
      <c r="C23" s="80"/>
      <c r="D23" s="80"/>
      <c r="L23" s="1"/>
      <c r="M23" s="1"/>
      <c r="N23" s="1"/>
      <c r="O23" s="47"/>
      <c r="P23" s="1"/>
      <c r="Q23" s="1"/>
      <c r="R23" s="1"/>
      <c r="W23" s="35"/>
    </row>
    <row r="24" spans="1:23" ht="17.100000000000001" customHeight="1" x14ac:dyDescent="0.2">
      <c r="A24" s="81" t="s">
        <v>8</v>
      </c>
      <c r="B24" s="81"/>
      <c r="C24" s="81"/>
      <c r="D24" s="81"/>
      <c r="F24" s="11">
        <v>100</v>
      </c>
      <c r="G24" s="11">
        <v>50</v>
      </c>
      <c r="H24" s="14" t="s">
        <v>166</v>
      </c>
      <c r="J24" s="36"/>
      <c r="K24" s="36"/>
      <c r="L24" s="18">
        <f t="shared" si="9"/>
        <v>100</v>
      </c>
      <c r="M24" s="13">
        <f>IFERROR(G24-K24,0)</f>
        <v>50</v>
      </c>
      <c r="N24" s="13">
        <f>IFERROR(H24-K24,0)</f>
        <v>0</v>
      </c>
      <c r="O24" s="48"/>
      <c r="P24" s="13">
        <f>IF(O24="",0, ROUNDUP(L24/O24,0))</f>
        <v>0</v>
      </c>
      <c r="Q24" s="13">
        <f>IF(O24="",0, ROUNDUP(M24/O24,0))</f>
        <v>0</v>
      </c>
      <c r="R24" s="13">
        <f t="shared" ref="R24" si="22">IFERROR(IF(O24="",0, ROUNDUP(N24/O24,0)),0)</f>
        <v>0</v>
      </c>
      <c r="T24" s="12">
        <f>J24*P24</f>
        <v>0</v>
      </c>
      <c r="U24" s="13">
        <f>J24*Q24</f>
        <v>0</v>
      </c>
      <c r="V24" s="13">
        <f t="shared" ref="V24" si="23">J24*R24</f>
        <v>0</v>
      </c>
      <c r="W24" s="41"/>
    </row>
    <row r="25" spans="1:23" ht="17.100000000000001" customHeight="1" x14ac:dyDescent="0.2">
      <c r="A25" s="80" t="s">
        <v>169</v>
      </c>
      <c r="B25" s="80"/>
      <c r="C25" s="80"/>
      <c r="D25" s="80"/>
      <c r="L25" s="16"/>
      <c r="M25" s="16"/>
      <c r="N25" s="16"/>
      <c r="O25" s="43"/>
      <c r="P25" s="16"/>
      <c r="Q25" s="16"/>
      <c r="R25" s="16"/>
      <c r="W25" s="35"/>
    </row>
    <row r="26" spans="1:23" ht="17.100000000000001" customHeight="1" x14ac:dyDescent="0.2">
      <c r="A26" s="81" t="s">
        <v>170</v>
      </c>
      <c r="B26" s="81"/>
      <c r="C26" s="81"/>
      <c r="D26" s="81"/>
      <c r="F26" s="11">
        <v>200</v>
      </c>
      <c r="G26" s="11">
        <v>40</v>
      </c>
      <c r="H26" s="14" t="s">
        <v>166</v>
      </c>
      <c r="J26" s="36"/>
      <c r="K26" s="36"/>
      <c r="L26" s="17">
        <f t="shared" si="9"/>
        <v>200</v>
      </c>
      <c r="M26" s="13">
        <f t="shared" ref="M26:M27" si="24">IFERROR(G26-K26,0)</f>
        <v>40</v>
      </c>
      <c r="N26" s="13">
        <f t="shared" ref="N26:N27" si="25">IFERROR(H26-K26,0)</f>
        <v>0</v>
      </c>
      <c r="O26" s="44"/>
      <c r="P26" s="13">
        <f t="shared" ref="P26:P27" si="26">IF(O26="",0, ROUNDUP(L26/O26,0))</f>
        <v>0</v>
      </c>
      <c r="Q26" s="13">
        <f t="shared" ref="Q26:Q27" si="27">IF(O26="",0, ROUNDUP(M26/O26,0))</f>
        <v>0</v>
      </c>
      <c r="R26" s="13">
        <f t="shared" ref="R26:R27" si="28">IFERROR(IF(O26="",0, ROUNDUP(N26/O26,0)),0)</f>
        <v>0</v>
      </c>
      <c r="T26" s="12">
        <f t="shared" ref="T26:T27" si="29">J26*P26</f>
        <v>0</v>
      </c>
      <c r="U26" s="13">
        <f t="shared" ref="U26:U27" si="30">J26*Q26</f>
        <v>0</v>
      </c>
      <c r="V26" s="13">
        <f t="shared" ref="V26:V27" si="31">J26*R26</f>
        <v>0</v>
      </c>
      <c r="W26" s="41"/>
    </row>
    <row r="27" spans="1:23" ht="17.100000000000001" customHeight="1" x14ac:dyDescent="0.2">
      <c r="A27" s="81" t="s">
        <v>171</v>
      </c>
      <c r="B27" s="81"/>
      <c r="C27" s="81"/>
      <c r="D27" s="81"/>
      <c r="F27" s="11">
        <v>2</v>
      </c>
      <c r="G27" s="14" t="s">
        <v>166</v>
      </c>
      <c r="H27" s="14" t="s">
        <v>166</v>
      </c>
      <c r="J27" s="36"/>
      <c r="K27" s="36"/>
      <c r="L27" s="15">
        <f t="shared" si="9"/>
        <v>2</v>
      </c>
      <c r="M27" s="13">
        <f t="shared" si="24"/>
        <v>0</v>
      </c>
      <c r="N27" s="13">
        <f t="shared" si="25"/>
        <v>0</v>
      </c>
      <c r="O27" s="42"/>
      <c r="P27" s="13">
        <f t="shared" si="26"/>
        <v>0</v>
      </c>
      <c r="Q27" s="13">
        <f t="shared" si="27"/>
        <v>0</v>
      </c>
      <c r="R27" s="13">
        <f t="shared" si="28"/>
        <v>0</v>
      </c>
      <c r="T27" s="12">
        <f t="shared" si="29"/>
        <v>0</v>
      </c>
      <c r="U27" s="13">
        <f t="shared" si="30"/>
        <v>0</v>
      </c>
      <c r="V27" s="13">
        <f t="shared" si="31"/>
        <v>0</v>
      </c>
      <c r="W27" s="41"/>
    </row>
    <row r="28" spans="1:23" ht="17.100000000000001" customHeight="1" x14ac:dyDescent="0.2">
      <c r="A28" s="80" t="s">
        <v>311</v>
      </c>
      <c r="B28" s="80"/>
      <c r="C28" s="80"/>
      <c r="D28" s="80"/>
      <c r="L28" s="16"/>
      <c r="M28" s="16"/>
      <c r="N28" s="16"/>
      <c r="O28" s="43"/>
      <c r="P28" s="16"/>
      <c r="Q28" s="16"/>
      <c r="R28" s="16"/>
      <c r="W28" s="35"/>
    </row>
    <row r="29" spans="1:23" ht="17.100000000000001" customHeight="1" x14ac:dyDescent="0.2">
      <c r="A29" s="81" t="s">
        <v>9</v>
      </c>
      <c r="B29" s="81"/>
      <c r="C29" s="81"/>
      <c r="D29" s="81"/>
      <c r="F29" s="11">
        <v>12</v>
      </c>
      <c r="G29" s="11">
        <v>6</v>
      </c>
      <c r="H29" s="11">
        <v>3</v>
      </c>
      <c r="J29" s="36"/>
      <c r="K29" s="36"/>
      <c r="L29" s="17">
        <f t="shared" si="9"/>
        <v>12</v>
      </c>
      <c r="M29" s="13">
        <f t="shared" ref="M29:M30" si="32">IFERROR(G29-K29,0)</f>
        <v>6</v>
      </c>
      <c r="N29" s="13">
        <f t="shared" ref="N29:N30" si="33">IFERROR(H29-K29,0)</f>
        <v>3</v>
      </c>
      <c r="O29" s="44"/>
      <c r="P29" s="13">
        <f t="shared" ref="P29:P30" si="34">IF(O29="",0, ROUNDUP(L29/O29,0))</f>
        <v>0</v>
      </c>
      <c r="Q29" s="13">
        <f t="shared" ref="Q29:Q30" si="35">IF(O29="",0, ROUNDUP(M29/O29,0))</f>
        <v>0</v>
      </c>
      <c r="R29" s="13">
        <f t="shared" ref="R29:R30" si="36">IFERROR(IF(O29="",0, ROUNDUP(N29/O29,0)),0)</f>
        <v>0</v>
      </c>
      <c r="T29" s="12">
        <f t="shared" ref="T29:T30" si="37">J29*P29</f>
        <v>0</v>
      </c>
      <c r="U29" s="13">
        <f t="shared" ref="U29:U30" si="38">J29*Q29</f>
        <v>0</v>
      </c>
      <c r="V29" s="13">
        <f t="shared" ref="V29:V30" si="39">J29*R29</f>
        <v>0</v>
      </c>
      <c r="W29" s="41"/>
    </row>
    <row r="30" spans="1:23" ht="17.100000000000001" customHeight="1" x14ac:dyDescent="0.2">
      <c r="A30" s="81" t="s">
        <v>10</v>
      </c>
      <c r="B30" s="81"/>
      <c r="C30" s="81"/>
      <c r="D30" s="81"/>
      <c r="F30" s="11">
        <v>12</v>
      </c>
      <c r="G30" s="11">
        <v>6</v>
      </c>
      <c r="H30" s="14" t="s">
        <v>166</v>
      </c>
      <c r="J30" s="36"/>
      <c r="K30" s="36"/>
      <c r="L30" s="15">
        <f t="shared" si="9"/>
        <v>12</v>
      </c>
      <c r="M30" s="13">
        <f t="shared" si="32"/>
        <v>6</v>
      </c>
      <c r="N30" s="13">
        <f t="shared" si="33"/>
        <v>0</v>
      </c>
      <c r="O30" s="42"/>
      <c r="P30" s="13">
        <f t="shared" si="34"/>
        <v>0</v>
      </c>
      <c r="Q30" s="13">
        <f t="shared" si="35"/>
        <v>0</v>
      </c>
      <c r="R30" s="13">
        <f t="shared" si="36"/>
        <v>0</v>
      </c>
      <c r="T30" s="12">
        <f t="shared" si="37"/>
        <v>0</v>
      </c>
      <c r="U30" s="13">
        <f t="shared" si="38"/>
        <v>0</v>
      </c>
      <c r="V30" s="13">
        <f t="shared" si="39"/>
        <v>0</v>
      </c>
      <c r="W30" s="41"/>
    </row>
    <row r="31" spans="1:23" ht="17.100000000000001" customHeight="1" x14ac:dyDescent="0.2">
      <c r="A31" s="80" t="s">
        <v>312</v>
      </c>
      <c r="B31" s="80"/>
      <c r="C31" s="80"/>
      <c r="D31" s="80"/>
      <c r="L31" s="16"/>
      <c r="M31" s="16"/>
      <c r="N31" s="16"/>
      <c r="O31" s="43"/>
      <c r="P31" s="16"/>
      <c r="Q31" s="16"/>
      <c r="R31" s="16"/>
      <c r="W31" s="35"/>
    </row>
    <row r="32" spans="1:23" ht="17.100000000000001" customHeight="1" x14ac:dyDescent="0.2">
      <c r="A32" s="85" t="s">
        <v>11</v>
      </c>
      <c r="B32" s="85"/>
      <c r="C32" s="85"/>
      <c r="D32" s="85"/>
      <c r="F32" s="19">
        <v>1</v>
      </c>
      <c r="G32" s="20" t="s">
        <v>166</v>
      </c>
      <c r="H32" s="20" t="s">
        <v>166</v>
      </c>
      <c r="J32" s="37"/>
      <c r="K32" s="37"/>
      <c r="L32" s="18">
        <f t="shared" si="9"/>
        <v>1</v>
      </c>
      <c r="M32" s="15">
        <f t="shared" ref="M32:M35" si="40">IFERROR(G32-K32,0)</f>
        <v>0</v>
      </c>
      <c r="N32" s="15">
        <f t="shared" ref="N32:N35" si="41">IFERROR(H32-K32,0)</f>
        <v>0</v>
      </c>
      <c r="O32" s="48"/>
      <c r="P32" s="15">
        <f t="shared" ref="P32:P35" si="42">IF(O32="",0, ROUNDUP(L32/O32,0))</f>
        <v>0</v>
      </c>
      <c r="Q32" s="15">
        <f t="shared" ref="Q32:Q35" si="43">IF(O32="",0, ROUNDUP(M32/O32,0))</f>
        <v>0</v>
      </c>
      <c r="R32" s="13">
        <f t="shared" ref="R32" si="44">IFERROR(IF(O32="",0, ROUNDUP(N32/O32,0)),0)</f>
        <v>0</v>
      </c>
      <c r="T32" s="21">
        <f t="shared" ref="T32:T35" si="45">J32*P32</f>
        <v>0</v>
      </c>
      <c r="U32" s="15">
        <f t="shared" ref="U32:U35" si="46">J32*Q32</f>
        <v>0</v>
      </c>
      <c r="V32" s="13">
        <f t="shared" ref="V32" si="47">J32*R32</f>
        <v>0</v>
      </c>
      <c r="W32" s="42"/>
    </row>
    <row r="33" spans="1:23" ht="17.100000000000001" customHeight="1" x14ac:dyDescent="0.2">
      <c r="A33" s="86"/>
      <c r="B33" s="86"/>
      <c r="C33" s="86"/>
      <c r="D33" s="86"/>
      <c r="F33" s="22"/>
      <c r="G33" s="23"/>
      <c r="H33" s="23"/>
      <c r="J33" s="38"/>
      <c r="K33" s="38"/>
      <c r="L33" s="16"/>
      <c r="M33" s="16"/>
      <c r="N33" s="16"/>
      <c r="O33" s="43"/>
      <c r="P33" s="16"/>
      <c r="Q33" s="16"/>
      <c r="R33" s="16"/>
      <c r="T33" s="24"/>
      <c r="U33" s="16"/>
      <c r="V33" s="16"/>
      <c r="W33" s="43"/>
    </row>
    <row r="34" spans="1:23" ht="30" customHeight="1" x14ac:dyDescent="0.2">
      <c r="A34" s="87" t="s">
        <v>172</v>
      </c>
      <c r="B34" s="87"/>
      <c r="C34" s="87"/>
      <c r="D34" s="87"/>
      <c r="F34" s="25">
        <v>30</v>
      </c>
      <c r="G34" s="26" t="s">
        <v>166</v>
      </c>
      <c r="H34" s="26" t="s">
        <v>166</v>
      </c>
      <c r="J34" s="39"/>
      <c r="K34" s="39"/>
      <c r="L34" s="17">
        <f t="shared" si="9"/>
        <v>30</v>
      </c>
      <c r="M34" s="17">
        <f t="shared" si="40"/>
        <v>0</v>
      </c>
      <c r="N34" s="17">
        <f t="shared" si="41"/>
        <v>0</v>
      </c>
      <c r="O34" s="44"/>
      <c r="P34" s="17">
        <f t="shared" si="42"/>
        <v>0</v>
      </c>
      <c r="Q34" s="17">
        <f t="shared" si="43"/>
        <v>0</v>
      </c>
      <c r="R34" s="13">
        <f t="shared" ref="R34:R35" si="48">IFERROR(IF(O34="",0, ROUNDUP(N34/O34,0)),0)</f>
        <v>0</v>
      </c>
      <c r="T34" s="27">
        <f t="shared" si="45"/>
        <v>0</v>
      </c>
      <c r="U34" s="17">
        <f t="shared" si="46"/>
        <v>0</v>
      </c>
      <c r="V34" s="13">
        <f t="shared" ref="V34:V35" si="49">J34*R34</f>
        <v>0</v>
      </c>
      <c r="W34" s="44"/>
    </row>
    <row r="35" spans="1:23" ht="17.100000000000001" customHeight="1" x14ac:dyDescent="0.2">
      <c r="A35" s="81" t="s">
        <v>173</v>
      </c>
      <c r="B35" s="81"/>
      <c r="C35" s="81"/>
      <c r="D35" s="81"/>
      <c r="F35" s="11">
        <v>120</v>
      </c>
      <c r="G35" s="11">
        <v>40</v>
      </c>
      <c r="H35" s="11">
        <v>20</v>
      </c>
      <c r="J35" s="36"/>
      <c r="K35" s="36"/>
      <c r="L35" s="15">
        <f t="shared" si="9"/>
        <v>120</v>
      </c>
      <c r="M35" s="13">
        <f t="shared" si="40"/>
        <v>40</v>
      </c>
      <c r="N35" s="13">
        <f t="shared" si="41"/>
        <v>20</v>
      </c>
      <c r="O35" s="42"/>
      <c r="P35" s="13">
        <f t="shared" si="42"/>
        <v>0</v>
      </c>
      <c r="Q35" s="13">
        <f t="shared" si="43"/>
        <v>0</v>
      </c>
      <c r="R35" s="13">
        <f t="shared" si="48"/>
        <v>0</v>
      </c>
      <c r="T35" s="12">
        <f t="shared" si="45"/>
        <v>0</v>
      </c>
      <c r="U35" s="13">
        <f t="shared" si="46"/>
        <v>0</v>
      </c>
      <c r="V35" s="13">
        <f t="shared" si="49"/>
        <v>0</v>
      </c>
      <c r="W35" s="41"/>
    </row>
    <row r="36" spans="1:23" ht="17.100000000000001" customHeight="1" x14ac:dyDescent="0.2">
      <c r="A36" s="80" t="s">
        <v>313</v>
      </c>
      <c r="B36" s="80"/>
      <c r="C36" s="80"/>
      <c r="D36" s="80"/>
      <c r="L36" s="16"/>
      <c r="M36" s="16"/>
      <c r="N36" s="16"/>
      <c r="O36" s="43"/>
      <c r="P36" s="16"/>
      <c r="Q36" s="16"/>
      <c r="R36" s="16"/>
      <c r="W36" s="35"/>
    </row>
    <row r="37" spans="1:23" ht="17.100000000000001" customHeight="1" x14ac:dyDescent="0.2">
      <c r="A37" s="81" t="s">
        <v>174</v>
      </c>
      <c r="B37" s="81"/>
      <c r="C37" s="81"/>
      <c r="D37" s="81"/>
      <c r="F37" s="11">
        <v>1</v>
      </c>
      <c r="G37" s="11">
        <v>1</v>
      </c>
      <c r="H37" s="14" t="s">
        <v>166</v>
      </c>
      <c r="J37" s="36"/>
      <c r="K37" s="36"/>
      <c r="L37" s="18">
        <f t="shared" si="9"/>
        <v>1</v>
      </c>
      <c r="M37" s="13">
        <f>IFERROR(G37-K37,0)</f>
        <v>1</v>
      </c>
      <c r="N37" s="13">
        <f>IFERROR(H37-K37,0)</f>
        <v>0</v>
      </c>
      <c r="O37" s="48"/>
      <c r="P37" s="13">
        <f>IF(O37="",0, ROUNDUP(L37/O37,0))</f>
        <v>0</v>
      </c>
      <c r="Q37" s="13">
        <f>IF(O37="",0, ROUNDUP(M37/O37,0))</f>
        <v>0</v>
      </c>
      <c r="R37" s="13">
        <f t="shared" ref="R37" si="50">IFERROR(IF(O37="",0, ROUNDUP(N37/O37,0)),0)</f>
        <v>0</v>
      </c>
      <c r="T37" s="12">
        <f>J37*P37</f>
        <v>0</v>
      </c>
      <c r="U37" s="13">
        <f>J37*Q37</f>
        <v>0</v>
      </c>
      <c r="V37" s="13">
        <f t="shared" ref="V37" si="51">J37*R37</f>
        <v>0</v>
      </c>
      <c r="W37" s="41"/>
    </row>
    <row r="38" spans="1:23" ht="17.100000000000001" customHeight="1" x14ac:dyDescent="0.2">
      <c r="A38" s="80" t="s">
        <v>314</v>
      </c>
      <c r="B38" s="80"/>
      <c r="C38" s="80"/>
      <c r="D38" s="80"/>
      <c r="L38" s="16"/>
      <c r="M38" s="16"/>
      <c r="N38" s="16"/>
      <c r="O38" s="43"/>
      <c r="P38" s="16"/>
      <c r="Q38" s="16"/>
      <c r="R38" s="16"/>
      <c r="W38" s="35"/>
    </row>
    <row r="39" spans="1:23" ht="17.100000000000001" customHeight="1" x14ac:dyDescent="0.2">
      <c r="A39" s="81" t="s">
        <v>175</v>
      </c>
      <c r="B39" s="81"/>
      <c r="C39" s="81"/>
      <c r="D39" s="81"/>
      <c r="F39" s="11">
        <v>60</v>
      </c>
      <c r="G39" s="11">
        <v>24</v>
      </c>
      <c r="H39" s="14" t="s">
        <v>166</v>
      </c>
      <c r="J39" s="36"/>
      <c r="K39" s="36"/>
      <c r="L39" s="18">
        <f t="shared" si="9"/>
        <v>60</v>
      </c>
      <c r="M39" s="13">
        <f>IFERROR(G39-K39,0)</f>
        <v>24</v>
      </c>
      <c r="N39" s="13">
        <f>IFERROR(H39-K39,0)</f>
        <v>0</v>
      </c>
      <c r="O39" s="48"/>
      <c r="P39" s="13">
        <f>IF(O39="",0, ROUNDUP(L39/O39,0))</f>
        <v>0</v>
      </c>
      <c r="Q39" s="13">
        <f>IF(O39="",0, ROUNDUP(M39/O39,0))</f>
        <v>0</v>
      </c>
      <c r="R39" s="13">
        <f t="shared" ref="R39" si="52">IFERROR(IF(O39="",0, ROUNDUP(N39/O39,0)),0)</f>
        <v>0</v>
      </c>
      <c r="T39" s="12">
        <f>J39*P39</f>
        <v>0</v>
      </c>
      <c r="U39" s="13">
        <f>J39*Q39</f>
        <v>0</v>
      </c>
      <c r="V39" s="13">
        <f t="shared" ref="V39" si="53">J39*R39</f>
        <v>0</v>
      </c>
      <c r="W39" s="41"/>
    </row>
    <row r="40" spans="1:23" ht="18.95" customHeight="1" x14ac:dyDescent="0.2">
      <c r="A40" s="80"/>
      <c r="B40" s="80"/>
      <c r="C40" s="80"/>
      <c r="D40" s="80"/>
      <c r="L40" s="2"/>
      <c r="M40" s="2"/>
      <c r="N40" s="2"/>
      <c r="O40" s="45"/>
      <c r="P40" s="2"/>
      <c r="Q40" s="2"/>
      <c r="R40" s="2"/>
      <c r="W40" s="35"/>
    </row>
    <row r="41" spans="1:23" ht="17.100000000000001" customHeight="1" x14ac:dyDescent="0.2">
      <c r="A41" s="82" t="s">
        <v>176</v>
      </c>
      <c r="B41" s="82"/>
      <c r="C41" s="82"/>
      <c r="D41" s="82"/>
      <c r="L41" s="3"/>
      <c r="M41" s="3"/>
      <c r="N41" s="3"/>
      <c r="O41" s="46"/>
      <c r="P41" s="3"/>
      <c r="Q41" s="3"/>
      <c r="R41" s="3"/>
      <c r="W41" s="35"/>
    </row>
    <row r="42" spans="1:23" ht="17.100000000000001" customHeight="1" x14ac:dyDescent="0.2">
      <c r="A42" s="80" t="s">
        <v>315</v>
      </c>
      <c r="B42" s="80"/>
      <c r="C42" s="80"/>
      <c r="D42" s="80"/>
      <c r="L42" s="1"/>
      <c r="M42" s="1"/>
      <c r="N42" s="1"/>
      <c r="O42" s="47"/>
      <c r="P42" s="1"/>
      <c r="Q42" s="1"/>
      <c r="R42" s="1"/>
      <c r="W42" s="35"/>
    </row>
    <row r="43" spans="1:23" ht="17.100000000000001" customHeight="1" x14ac:dyDescent="0.2">
      <c r="A43" s="81" t="s">
        <v>12</v>
      </c>
      <c r="B43" s="81"/>
      <c r="C43" s="81"/>
      <c r="D43" s="81"/>
      <c r="F43" s="11">
        <v>200</v>
      </c>
      <c r="G43" s="11">
        <v>120</v>
      </c>
      <c r="H43" s="11">
        <v>40</v>
      </c>
      <c r="J43" s="36"/>
      <c r="K43" s="36"/>
      <c r="L43" s="17">
        <f t="shared" si="9"/>
        <v>200</v>
      </c>
      <c r="M43" s="17">
        <f t="shared" ref="M43:M69" si="54">G43-K43</f>
        <v>120</v>
      </c>
      <c r="N43" s="13">
        <f t="shared" ref="N43:N44" si="55">IFERROR(H43-K43,0)</f>
        <v>40</v>
      </c>
      <c r="O43" s="44"/>
      <c r="P43" s="13">
        <f t="shared" ref="P43:P44" si="56">IF(O43="",0, ROUNDUP(L43/O43,0))</f>
        <v>0</v>
      </c>
      <c r="Q43" s="13">
        <f t="shared" ref="Q43:Q44" si="57">IF(O43="",0, ROUNDUP(M43/O43,0))</f>
        <v>0</v>
      </c>
      <c r="R43" s="13">
        <f t="shared" ref="R43:R44" si="58">IFERROR(IF(O43="",0, ROUNDUP(N43/O43,0)),0)</f>
        <v>0</v>
      </c>
      <c r="T43" s="12">
        <f t="shared" ref="T43:T44" si="59">J43*P43</f>
        <v>0</v>
      </c>
      <c r="U43" s="13">
        <f t="shared" ref="U43:U44" si="60">J43*Q43</f>
        <v>0</v>
      </c>
      <c r="V43" s="13">
        <f t="shared" ref="V43:V44" si="61">J43*R43</f>
        <v>0</v>
      </c>
      <c r="W43" s="41"/>
    </row>
    <row r="44" spans="1:23" ht="17.100000000000001" customHeight="1" x14ac:dyDescent="0.2">
      <c r="A44" s="81" t="s">
        <v>13</v>
      </c>
      <c r="B44" s="81"/>
      <c r="C44" s="81"/>
      <c r="D44" s="81"/>
      <c r="F44" s="11">
        <v>200</v>
      </c>
      <c r="G44" s="11">
        <v>120</v>
      </c>
      <c r="H44" s="14" t="s">
        <v>166</v>
      </c>
      <c r="J44" s="36"/>
      <c r="K44" s="36"/>
      <c r="L44" s="15">
        <f t="shared" si="9"/>
        <v>200</v>
      </c>
      <c r="M44" s="15">
        <f t="shared" si="54"/>
        <v>120</v>
      </c>
      <c r="N44" s="13">
        <f t="shared" si="55"/>
        <v>0</v>
      </c>
      <c r="O44" s="42"/>
      <c r="P44" s="13">
        <f t="shared" si="56"/>
        <v>0</v>
      </c>
      <c r="Q44" s="13">
        <f t="shared" si="57"/>
        <v>0</v>
      </c>
      <c r="R44" s="13">
        <f t="shared" si="58"/>
        <v>0</v>
      </c>
      <c r="T44" s="12">
        <f t="shared" si="59"/>
        <v>0</v>
      </c>
      <c r="U44" s="13">
        <f t="shared" si="60"/>
        <v>0</v>
      </c>
      <c r="V44" s="13">
        <f t="shared" si="61"/>
        <v>0</v>
      </c>
      <c r="W44" s="41"/>
    </row>
    <row r="45" spans="1:23" ht="17.100000000000001" customHeight="1" x14ac:dyDescent="0.2">
      <c r="A45" s="80" t="s">
        <v>316</v>
      </c>
      <c r="B45" s="80"/>
      <c r="C45" s="80"/>
      <c r="D45" s="80"/>
      <c r="L45" s="16"/>
      <c r="M45" s="16"/>
      <c r="N45" s="16"/>
      <c r="O45" s="43"/>
      <c r="P45" s="16"/>
      <c r="Q45" s="16"/>
      <c r="R45" s="16"/>
      <c r="W45" s="35"/>
    </row>
    <row r="46" spans="1:23" ht="17.100000000000001" customHeight="1" x14ac:dyDescent="0.2">
      <c r="A46" s="81" t="s">
        <v>14</v>
      </c>
      <c r="B46" s="81"/>
      <c r="C46" s="81"/>
      <c r="D46" s="81"/>
      <c r="F46" s="11">
        <v>30</v>
      </c>
      <c r="G46" s="11">
        <v>30</v>
      </c>
      <c r="H46" s="14" t="s">
        <v>166</v>
      </c>
      <c r="J46" s="36"/>
      <c r="K46" s="36"/>
      <c r="L46" s="17">
        <f t="shared" si="9"/>
        <v>30</v>
      </c>
      <c r="M46" s="17">
        <f t="shared" si="54"/>
        <v>30</v>
      </c>
      <c r="N46" s="13">
        <f t="shared" ref="N46:N48" si="62">IFERROR(H46-K46,0)</f>
        <v>0</v>
      </c>
      <c r="O46" s="44"/>
      <c r="P46" s="13">
        <f t="shared" ref="P46:P48" si="63">IF(O46="",0, ROUNDUP(L46/O46,0))</f>
        <v>0</v>
      </c>
      <c r="Q46" s="13">
        <f t="shared" ref="Q46:Q48" si="64">IF(O46="",0, ROUNDUP(M46/O46,0))</f>
        <v>0</v>
      </c>
      <c r="R46" s="13">
        <f t="shared" ref="R46:R48" si="65">IFERROR(IF(O46="",0, ROUNDUP(N46/O46,0)),0)</f>
        <v>0</v>
      </c>
      <c r="T46" s="12">
        <f t="shared" ref="T46:T48" si="66">J46*P46</f>
        <v>0</v>
      </c>
      <c r="U46" s="13">
        <f t="shared" ref="U46:U48" si="67">J46*Q46</f>
        <v>0</v>
      </c>
      <c r="V46" s="13">
        <f t="shared" ref="V46:V48" si="68">J46*R46</f>
        <v>0</v>
      </c>
      <c r="W46" s="41"/>
    </row>
    <row r="47" spans="1:23" ht="17.100000000000001" customHeight="1" x14ac:dyDescent="0.2">
      <c r="A47" s="81" t="s">
        <v>15</v>
      </c>
      <c r="B47" s="81"/>
      <c r="C47" s="81"/>
      <c r="D47" s="81"/>
      <c r="F47" s="11">
        <v>40</v>
      </c>
      <c r="G47" s="11">
        <v>20</v>
      </c>
      <c r="H47" s="14" t="s">
        <v>166</v>
      </c>
      <c r="J47" s="36"/>
      <c r="K47" s="36"/>
      <c r="L47" s="13">
        <f t="shared" si="9"/>
        <v>40</v>
      </c>
      <c r="M47" s="13">
        <f t="shared" si="54"/>
        <v>20</v>
      </c>
      <c r="N47" s="13">
        <f t="shared" si="62"/>
        <v>0</v>
      </c>
      <c r="O47" s="41"/>
      <c r="P47" s="13">
        <f t="shared" si="63"/>
        <v>0</v>
      </c>
      <c r="Q47" s="13">
        <f t="shared" si="64"/>
        <v>0</v>
      </c>
      <c r="R47" s="13">
        <f t="shared" si="65"/>
        <v>0</v>
      </c>
      <c r="T47" s="12">
        <f t="shared" si="66"/>
        <v>0</v>
      </c>
      <c r="U47" s="13">
        <f t="shared" si="67"/>
        <v>0</v>
      </c>
      <c r="V47" s="13">
        <f t="shared" si="68"/>
        <v>0</v>
      </c>
      <c r="W47" s="41"/>
    </row>
    <row r="48" spans="1:23" ht="17.100000000000001" customHeight="1" x14ac:dyDescent="0.2">
      <c r="A48" s="81" t="s">
        <v>177</v>
      </c>
      <c r="B48" s="81"/>
      <c r="C48" s="81"/>
      <c r="D48" s="81"/>
      <c r="F48" s="11">
        <v>10</v>
      </c>
      <c r="G48" s="11">
        <v>5</v>
      </c>
      <c r="H48" s="14" t="s">
        <v>166</v>
      </c>
      <c r="J48" s="36"/>
      <c r="K48" s="36"/>
      <c r="L48" s="15">
        <f t="shared" si="9"/>
        <v>10</v>
      </c>
      <c r="M48" s="15">
        <f t="shared" si="54"/>
        <v>5</v>
      </c>
      <c r="N48" s="13">
        <f t="shared" si="62"/>
        <v>0</v>
      </c>
      <c r="O48" s="42"/>
      <c r="P48" s="13">
        <f t="shared" si="63"/>
        <v>0</v>
      </c>
      <c r="Q48" s="13">
        <f t="shared" si="64"/>
        <v>0</v>
      </c>
      <c r="R48" s="13">
        <f t="shared" si="65"/>
        <v>0</v>
      </c>
      <c r="T48" s="12">
        <f t="shared" si="66"/>
        <v>0</v>
      </c>
      <c r="U48" s="13">
        <f t="shared" si="67"/>
        <v>0</v>
      </c>
      <c r="V48" s="13">
        <f t="shared" si="68"/>
        <v>0</v>
      </c>
      <c r="W48" s="41"/>
    </row>
    <row r="49" spans="1:23" ht="17.100000000000001" customHeight="1" x14ac:dyDescent="0.2">
      <c r="A49" s="80" t="s">
        <v>317</v>
      </c>
      <c r="B49" s="80"/>
      <c r="C49" s="80"/>
      <c r="D49" s="80"/>
      <c r="L49" s="16"/>
      <c r="M49" s="16"/>
      <c r="N49" s="16"/>
      <c r="O49" s="43"/>
      <c r="P49" s="16"/>
      <c r="Q49" s="16"/>
      <c r="R49" s="16"/>
      <c r="W49" s="35"/>
    </row>
    <row r="50" spans="1:23" ht="17.100000000000001" customHeight="1" x14ac:dyDescent="0.2">
      <c r="A50" s="81" t="s">
        <v>16</v>
      </c>
      <c r="B50" s="81"/>
      <c r="C50" s="81"/>
      <c r="D50" s="81"/>
      <c r="F50" s="11">
        <v>12</v>
      </c>
      <c r="G50" s="11">
        <v>6</v>
      </c>
      <c r="H50" s="14" t="s">
        <v>166</v>
      </c>
      <c r="J50" s="36"/>
      <c r="K50" s="36"/>
      <c r="L50" s="17">
        <f t="shared" si="9"/>
        <v>12</v>
      </c>
      <c r="M50" s="17">
        <f t="shared" si="54"/>
        <v>6</v>
      </c>
      <c r="N50" s="13">
        <f t="shared" ref="N50:N51" si="69">IFERROR(H50-K50,0)</f>
        <v>0</v>
      </c>
      <c r="O50" s="44"/>
      <c r="P50" s="13">
        <f t="shared" ref="P50:P51" si="70">IF(O50="",0, ROUNDUP(L50/O50,0))</f>
        <v>0</v>
      </c>
      <c r="Q50" s="13">
        <f t="shared" ref="Q50:Q51" si="71">IF(O50="",0, ROUNDUP(M50/O50,0))</f>
        <v>0</v>
      </c>
      <c r="R50" s="13">
        <f t="shared" ref="R50:R51" si="72">IFERROR(IF(O50="",0, ROUNDUP(N50/O50,0)),0)</f>
        <v>0</v>
      </c>
      <c r="T50" s="12">
        <f t="shared" ref="T50:T51" si="73">J50*P50</f>
        <v>0</v>
      </c>
      <c r="U50" s="13">
        <f t="shared" ref="U50:U51" si="74">J50*Q50</f>
        <v>0</v>
      </c>
      <c r="V50" s="13">
        <f t="shared" ref="V50:V51" si="75">J50*R50</f>
        <v>0</v>
      </c>
      <c r="W50" s="41"/>
    </row>
    <row r="51" spans="1:23" ht="18.95" customHeight="1" x14ac:dyDescent="0.2">
      <c r="A51" s="81" t="s">
        <v>17</v>
      </c>
      <c r="B51" s="81"/>
      <c r="C51" s="81"/>
      <c r="D51" s="81"/>
      <c r="F51" s="11">
        <v>50</v>
      </c>
      <c r="G51" s="11">
        <v>20</v>
      </c>
      <c r="H51" s="14" t="s">
        <v>166</v>
      </c>
      <c r="J51" s="36"/>
      <c r="K51" s="36"/>
      <c r="L51" s="15">
        <f t="shared" si="9"/>
        <v>50</v>
      </c>
      <c r="M51" s="15">
        <f t="shared" si="54"/>
        <v>20</v>
      </c>
      <c r="N51" s="13">
        <f t="shared" si="69"/>
        <v>0</v>
      </c>
      <c r="O51" s="42"/>
      <c r="P51" s="13">
        <f t="shared" si="70"/>
        <v>0</v>
      </c>
      <c r="Q51" s="13">
        <f t="shared" si="71"/>
        <v>0</v>
      </c>
      <c r="R51" s="13">
        <f t="shared" si="72"/>
        <v>0</v>
      </c>
      <c r="T51" s="12">
        <f t="shared" si="73"/>
        <v>0</v>
      </c>
      <c r="U51" s="13">
        <f t="shared" si="74"/>
        <v>0</v>
      </c>
      <c r="V51" s="13">
        <f t="shared" si="75"/>
        <v>0</v>
      </c>
      <c r="W51" s="41"/>
    </row>
    <row r="52" spans="1:23" ht="20.100000000000001" customHeight="1" x14ac:dyDescent="0.2">
      <c r="A52" s="80"/>
      <c r="B52" s="80"/>
      <c r="C52" s="80"/>
      <c r="D52" s="80"/>
      <c r="L52" s="2"/>
      <c r="M52" s="2"/>
      <c r="N52" s="2"/>
      <c r="O52" s="45"/>
      <c r="P52" s="2"/>
      <c r="Q52" s="2"/>
      <c r="R52" s="2"/>
      <c r="W52" s="35"/>
    </row>
    <row r="53" spans="1:23" ht="17.100000000000001" customHeight="1" x14ac:dyDescent="0.2">
      <c r="A53" s="82" t="s">
        <v>178</v>
      </c>
      <c r="B53" s="82"/>
      <c r="C53" s="82"/>
      <c r="D53" s="82"/>
      <c r="L53" s="3"/>
      <c r="M53" s="3"/>
      <c r="N53" s="3"/>
      <c r="O53" s="46"/>
      <c r="P53" s="3"/>
      <c r="Q53" s="3"/>
      <c r="R53" s="3"/>
      <c r="W53" s="35"/>
    </row>
    <row r="54" spans="1:23" ht="17.100000000000001" customHeight="1" x14ac:dyDescent="0.2">
      <c r="A54" s="80" t="s">
        <v>318</v>
      </c>
      <c r="B54" s="80"/>
      <c r="C54" s="80"/>
      <c r="D54" s="80"/>
      <c r="L54" s="1"/>
      <c r="M54" s="1"/>
      <c r="N54" s="1"/>
      <c r="O54" s="47"/>
      <c r="P54" s="1"/>
      <c r="Q54" s="1"/>
      <c r="R54" s="1"/>
      <c r="W54" s="35"/>
    </row>
    <row r="55" spans="1:23" ht="17.100000000000001" customHeight="1" x14ac:dyDescent="0.2">
      <c r="A55" s="81" t="s">
        <v>18</v>
      </c>
      <c r="B55" s="81"/>
      <c r="C55" s="81"/>
      <c r="D55" s="81"/>
      <c r="F55" s="11">
        <v>50</v>
      </c>
      <c r="G55" s="11">
        <v>25</v>
      </c>
      <c r="H55" s="14" t="s">
        <v>166</v>
      </c>
      <c r="J55" s="36"/>
      <c r="K55" s="36"/>
      <c r="L55" s="17">
        <f t="shared" si="9"/>
        <v>50</v>
      </c>
      <c r="M55" s="17">
        <f t="shared" si="54"/>
        <v>25</v>
      </c>
      <c r="N55" s="13">
        <f t="shared" ref="N55:N56" si="76">IFERROR(H55-K55,0)</f>
        <v>0</v>
      </c>
      <c r="O55" s="44"/>
      <c r="P55" s="13">
        <f t="shared" ref="P55:P56" si="77">IF(O55="",0, ROUNDUP(L55/O55,0))</f>
        <v>0</v>
      </c>
      <c r="Q55" s="13">
        <f t="shared" ref="Q55:Q56" si="78">IF(O55="",0, ROUNDUP(M55/O55,0))</f>
        <v>0</v>
      </c>
      <c r="R55" s="13">
        <f t="shared" ref="R55:R56" si="79">IFERROR(IF(O55="",0, ROUNDUP(N55/O55,0)),0)</f>
        <v>0</v>
      </c>
      <c r="T55" s="12">
        <f t="shared" ref="T55:T56" si="80">J55*P55</f>
        <v>0</v>
      </c>
      <c r="U55" s="13">
        <f t="shared" ref="U55:U56" si="81">J55*Q55</f>
        <v>0</v>
      </c>
      <c r="V55" s="13">
        <f t="shared" ref="V55:V56" si="82">J55*R55</f>
        <v>0</v>
      </c>
      <c r="W55" s="41"/>
    </row>
    <row r="56" spans="1:23" ht="17.100000000000001" customHeight="1" x14ac:dyDescent="0.2">
      <c r="A56" s="81" t="s">
        <v>19</v>
      </c>
      <c r="B56" s="81"/>
      <c r="C56" s="81"/>
      <c r="D56" s="81"/>
      <c r="F56" s="11">
        <v>6</v>
      </c>
      <c r="G56" s="11">
        <v>6</v>
      </c>
      <c r="H56" s="14" t="s">
        <v>166</v>
      </c>
      <c r="J56" s="36"/>
      <c r="K56" s="36"/>
      <c r="L56" s="15">
        <f t="shared" si="9"/>
        <v>6</v>
      </c>
      <c r="M56" s="15">
        <f t="shared" si="54"/>
        <v>6</v>
      </c>
      <c r="N56" s="13">
        <f t="shared" si="76"/>
        <v>0</v>
      </c>
      <c r="O56" s="42"/>
      <c r="P56" s="13">
        <f t="shared" si="77"/>
        <v>0</v>
      </c>
      <c r="Q56" s="13">
        <f t="shared" si="78"/>
        <v>0</v>
      </c>
      <c r="R56" s="13">
        <f t="shared" si="79"/>
        <v>0</v>
      </c>
      <c r="T56" s="12">
        <f t="shared" si="80"/>
        <v>0</v>
      </c>
      <c r="U56" s="13">
        <f t="shared" si="81"/>
        <v>0</v>
      </c>
      <c r="V56" s="13">
        <f t="shared" si="82"/>
        <v>0</v>
      </c>
      <c r="W56" s="41"/>
    </row>
    <row r="57" spans="1:23" ht="17.100000000000001" customHeight="1" x14ac:dyDescent="0.2">
      <c r="A57" s="80" t="s">
        <v>319</v>
      </c>
      <c r="B57" s="80"/>
      <c r="C57" s="80"/>
      <c r="D57" s="80"/>
      <c r="L57" s="16"/>
      <c r="M57" s="16"/>
      <c r="N57" s="16"/>
      <c r="O57" s="43"/>
      <c r="P57" s="16"/>
      <c r="Q57" s="16"/>
      <c r="R57" s="16"/>
      <c r="W57" s="35"/>
    </row>
    <row r="58" spans="1:23" ht="17.100000000000001" customHeight="1" x14ac:dyDescent="0.2">
      <c r="A58" s="81" t="s">
        <v>179</v>
      </c>
      <c r="B58" s="81"/>
      <c r="C58" s="81"/>
      <c r="D58" s="81"/>
      <c r="F58" s="11">
        <v>10</v>
      </c>
      <c r="G58" s="11">
        <v>5</v>
      </c>
      <c r="H58" s="14" t="s">
        <v>166</v>
      </c>
      <c r="J58" s="36"/>
      <c r="K58" s="36"/>
      <c r="L58" s="18">
        <f t="shared" si="9"/>
        <v>10</v>
      </c>
      <c r="M58" s="18">
        <f t="shared" si="54"/>
        <v>5</v>
      </c>
      <c r="N58" s="13">
        <f>IFERROR(H58-K58,0)</f>
        <v>0</v>
      </c>
      <c r="O58" s="48"/>
      <c r="P58" s="13">
        <f>IF(O58="",0, ROUNDUP(L58/O58,0))</f>
        <v>0</v>
      </c>
      <c r="Q58" s="13">
        <f>IF(O58="",0, ROUNDUP(M58/O58,0))</f>
        <v>0</v>
      </c>
      <c r="R58" s="13">
        <f t="shared" ref="R58" si="83">IFERROR(IF(O58="",0, ROUNDUP(N58/O58,0)),0)</f>
        <v>0</v>
      </c>
      <c r="T58" s="12">
        <f t="shared" ref="T58" si="84">J58*P58</f>
        <v>0</v>
      </c>
      <c r="U58" s="13">
        <f t="shared" ref="U58" si="85">J58*Q58</f>
        <v>0</v>
      </c>
      <c r="V58" s="13">
        <f t="shared" ref="V58" si="86">J58*R58</f>
        <v>0</v>
      </c>
      <c r="W58" s="41"/>
    </row>
    <row r="59" spans="1:23" ht="17.100000000000001" customHeight="1" x14ac:dyDescent="0.2">
      <c r="A59" s="80" t="s">
        <v>320</v>
      </c>
      <c r="B59" s="80"/>
      <c r="C59" s="80"/>
      <c r="D59" s="80"/>
      <c r="L59" s="16"/>
      <c r="M59" s="16"/>
      <c r="N59" s="16"/>
      <c r="O59" s="43"/>
      <c r="P59" s="16"/>
      <c r="Q59" s="16"/>
      <c r="R59" s="16"/>
      <c r="W59" s="35"/>
    </row>
    <row r="60" spans="1:23" ht="17.100000000000001" customHeight="1" x14ac:dyDescent="0.2">
      <c r="A60" s="81" t="s">
        <v>20</v>
      </c>
      <c r="B60" s="81"/>
      <c r="C60" s="81"/>
      <c r="D60" s="81"/>
      <c r="F60" s="11">
        <v>48</v>
      </c>
      <c r="G60" s="11">
        <v>24</v>
      </c>
      <c r="H60" s="11">
        <v>12</v>
      </c>
      <c r="J60" s="36"/>
      <c r="K60" s="36"/>
      <c r="L60" s="17">
        <f t="shared" si="9"/>
        <v>48</v>
      </c>
      <c r="M60" s="17">
        <f t="shared" si="54"/>
        <v>24</v>
      </c>
      <c r="N60" s="13">
        <f t="shared" ref="N60:N61" si="87">IFERROR(H60-K60,0)</f>
        <v>12</v>
      </c>
      <c r="O60" s="44"/>
      <c r="P60" s="13">
        <f t="shared" ref="P60:P61" si="88">IF(O60="",0, ROUNDUP(L60/O60,0))</f>
        <v>0</v>
      </c>
      <c r="Q60" s="13">
        <f t="shared" ref="Q60:Q61" si="89">IF(O60="",0, ROUNDUP(M60/O60,0))</f>
        <v>0</v>
      </c>
      <c r="R60" s="13">
        <f t="shared" ref="R60:R61" si="90">IFERROR(IF(O60="",0, ROUNDUP(N60/O60,0)),0)</f>
        <v>0</v>
      </c>
      <c r="T60" s="12">
        <f t="shared" ref="T60:T61" si="91">J60*P60</f>
        <v>0</v>
      </c>
      <c r="U60" s="13">
        <f t="shared" ref="U60:U61" si="92">J60*Q60</f>
        <v>0</v>
      </c>
      <c r="V60" s="13">
        <f t="shared" ref="V60:V61" si="93">J60*R60</f>
        <v>0</v>
      </c>
      <c r="W60" s="41"/>
    </row>
    <row r="61" spans="1:23" ht="17.100000000000001" customHeight="1" x14ac:dyDescent="0.2">
      <c r="A61" s="81" t="s">
        <v>21</v>
      </c>
      <c r="B61" s="81"/>
      <c r="C61" s="81"/>
      <c r="D61" s="81"/>
      <c r="F61" s="11">
        <v>48</v>
      </c>
      <c r="G61" s="11">
        <v>24</v>
      </c>
      <c r="H61" s="11">
        <v>12</v>
      </c>
      <c r="J61" s="36"/>
      <c r="K61" s="36"/>
      <c r="L61" s="15">
        <f t="shared" si="9"/>
        <v>48</v>
      </c>
      <c r="M61" s="15">
        <f t="shared" si="54"/>
        <v>24</v>
      </c>
      <c r="N61" s="13">
        <f t="shared" si="87"/>
        <v>12</v>
      </c>
      <c r="O61" s="42"/>
      <c r="P61" s="13">
        <f t="shared" si="88"/>
        <v>0</v>
      </c>
      <c r="Q61" s="13">
        <f t="shared" si="89"/>
        <v>0</v>
      </c>
      <c r="R61" s="13">
        <f t="shared" si="90"/>
        <v>0</v>
      </c>
      <c r="T61" s="12">
        <f t="shared" si="91"/>
        <v>0</v>
      </c>
      <c r="U61" s="13">
        <f t="shared" si="92"/>
        <v>0</v>
      </c>
      <c r="V61" s="13">
        <f t="shared" si="93"/>
        <v>0</v>
      </c>
      <c r="W61" s="41"/>
    </row>
    <row r="62" spans="1:23" ht="17.100000000000001" customHeight="1" x14ac:dyDescent="0.2">
      <c r="A62" s="80" t="s">
        <v>321</v>
      </c>
      <c r="B62" s="80"/>
      <c r="C62" s="80"/>
      <c r="D62" s="80"/>
      <c r="L62" s="16"/>
      <c r="M62" s="16"/>
      <c r="N62" s="16"/>
      <c r="O62" s="43"/>
      <c r="P62" s="16"/>
      <c r="Q62" s="16"/>
      <c r="R62" s="16"/>
      <c r="W62" s="35"/>
    </row>
    <row r="63" spans="1:23" ht="17.100000000000001" customHeight="1" x14ac:dyDescent="0.2">
      <c r="A63" s="81" t="s">
        <v>180</v>
      </c>
      <c r="B63" s="81"/>
      <c r="C63" s="81"/>
      <c r="D63" s="81"/>
      <c r="F63" s="11">
        <v>100</v>
      </c>
      <c r="G63" s="14" t="s">
        <v>166</v>
      </c>
      <c r="H63" s="14" t="s">
        <v>166</v>
      </c>
      <c r="J63" s="36"/>
      <c r="K63" s="36"/>
      <c r="L63" s="18">
        <f t="shared" si="9"/>
        <v>100</v>
      </c>
      <c r="M63" s="13">
        <f>IFERROR(G63-K63,0)</f>
        <v>0</v>
      </c>
      <c r="N63" s="18" t="s">
        <v>166</v>
      </c>
      <c r="O63" s="48"/>
      <c r="P63" s="13">
        <f>IF(O63="",0, ROUNDUP(L63/O63,0))</f>
        <v>0</v>
      </c>
      <c r="Q63" s="13">
        <f>IF(O63="",0, ROUNDUP(M63/O63,0))</f>
        <v>0</v>
      </c>
      <c r="R63" s="13">
        <f t="shared" ref="R63" si="94">IFERROR(IF(O63="",0, ROUNDUP(N63/O63,0)),0)</f>
        <v>0</v>
      </c>
      <c r="T63" s="12">
        <f t="shared" ref="T63" si="95">J63*P63</f>
        <v>0</v>
      </c>
      <c r="U63" s="13">
        <f t="shared" ref="U63" si="96">J63*Q63</f>
        <v>0</v>
      </c>
      <c r="V63" s="13">
        <f t="shared" ref="V63" si="97">J63*R63</f>
        <v>0</v>
      </c>
      <c r="W63" s="41"/>
    </row>
    <row r="64" spans="1:23" ht="20.100000000000001" customHeight="1" x14ac:dyDescent="0.2">
      <c r="A64" s="80"/>
      <c r="B64" s="80"/>
      <c r="C64" s="80"/>
      <c r="D64" s="80"/>
      <c r="L64" s="2"/>
      <c r="M64" s="2"/>
      <c r="N64" s="2"/>
      <c r="O64" s="45"/>
      <c r="P64" s="2"/>
      <c r="Q64" s="2"/>
      <c r="R64" s="2"/>
      <c r="W64" s="35"/>
    </row>
    <row r="65" spans="1:23" ht="17.100000000000001" customHeight="1" x14ac:dyDescent="0.2">
      <c r="A65" s="82" t="s">
        <v>181</v>
      </c>
      <c r="B65" s="82"/>
      <c r="C65" s="82"/>
      <c r="D65" s="82"/>
      <c r="L65" s="3"/>
      <c r="M65" s="3"/>
      <c r="N65" s="3"/>
      <c r="O65" s="46"/>
      <c r="P65" s="3"/>
      <c r="Q65" s="3"/>
      <c r="R65" s="3"/>
      <c r="W65" s="35"/>
    </row>
    <row r="66" spans="1:23" ht="20.100000000000001" customHeight="1" x14ac:dyDescent="0.2">
      <c r="A66" s="80" t="s">
        <v>322</v>
      </c>
      <c r="B66" s="80"/>
      <c r="C66" s="80"/>
      <c r="D66" s="80"/>
      <c r="L66" s="1"/>
      <c r="M66" s="1"/>
      <c r="N66" s="1"/>
      <c r="O66" s="47"/>
      <c r="P66" s="1"/>
      <c r="Q66" s="1"/>
      <c r="R66" s="1"/>
      <c r="W66" s="35"/>
    </row>
    <row r="67" spans="1:23" ht="20.100000000000001" customHeight="1" x14ac:dyDescent="0.2">
      <c r="A67" s="81" t="s">
        <v>182</v>
      </c>
      <c r="B67" s="81"/>
      <c r="C67" s="81"/>
      <c r="D67" s="81"/>
      <c r="F67" s="11">
        <v>60</v>
      </c>
      <c r="G67" s="11">
        <v>20</v>
      </c>
      <c r="H67" s="14" t="s">
        <v>166</v>
      </c>
      <c r="J67" s="36"/>
      <c r="K67" s="36"/>
      <c r="L67" s="18">
        <f t="shared" si="9"/>
        <v>60</v>
      </c>
      <c r="M67" s="18">
        <f t="shared" si="54"/>
        <v>20</v>
      </c>
      <c r="N67" s="13">
        <f>IFERROR(H67-K67,0)</f>
        <v>0</v>
      </c>
      <c r="O67" s="48"/>
      <c r="P67" s="13">
        <f>IF(O67="",0, ROUNDUP(L67/O67,0))</f>
        <v>0</v>
      </c>
      <c r="Q67" s="13">
        <f>IF(O67="",0, ROUNDUP(M67/O67,0))</f>
        <v>0</v>
      </c>
      <c r="R67" s="13">
        <f t="shared" ref="R67" si="98">IFERROR(IF(O67="",0, ROUNDUP(N67/O67,0)),0)</f>
        <v>0</v>
      </c>
      <c r="T67" s="12">
        <f t="shared" ref="T67" si="99">J67*P67</f>
        <v>0</v>
      </c>
      <c r="U67" s="13">
        <f t="shared" ref="U67" si="100">J67*Q67</f>
        <v>0</v>
      </c>
      <c r="V67" s="13">
        <f t="shared" ref="V67" si="101">J67*R67</f>
        <v>0</v>
      </c>
      <c r="W67" s="41"/>
    </row>
    <row r="68" spans="1:23" ht="20.100000000000001" customHeight="1" x14ac:dyDescent="0.2">
      <c r="A68" s="80" t="s">
        <v>323</v>
      </c>
      <c r="B68" s="80"/>
      <c r="C68" s="80"/>
      <c r="D68" s="80"/>
      <c r="L68" s="16"/>
      <c r="M68" s="16"/>
      <c r="N68" s="16"/>
      <c r="O68" s="43"/>
      <c r="P68" s="16"/>
      <c r="Q68" s="16"/>
      <c r="R68" s="16"/>
      <c r="W68" s="35"/>
    </row>
    <row r="69" spans="1:23" ht="20.100000000000001" customHeight="1" x14ac:dyDescent="0.2">
      <c r="A69" s="81" t="s">
        <v>183</v>
      </c>
      <c r="B69" s="81"/>
      <c r="C69" s="81"/>
      <c r="D69" s="81"/>
      <c r="F69" s="11">
        <v>6</v>
      </c>
      <c r="G69" s="11">
        <v>3</v>
      </c>
      <c r="H69" s="14" t="s">
        <v>166</v>
      </c>
      <c r="J69" s="36"/>
      <c r="K69" s="36"/>
      <c r="L69" s="18">
        <f t="shared" si="9"/>
        <v>6</v>
      </c>
      <c r="M69" s="18">
        <f t="shared" si="54"/>
        <v>3</v>
      </c>
      <c r="N69" s="13">
        <f>IFERROR(H69-K69,0)</f>
        <v>0</v>
      </c>
      <c r="O69" s="48"/>
      <c r="P69" s="13">
        <f>IF(O69="",0, ROUNDUP(L69/O69,0))</f>
        <v>0</v>
      </c>
      <c r="Q69" s="13">
        <f>IF(O69="",0, ROUNDUP(M69/O69,0))</f>
        <v>0</v>
      </c>
      <c r="R69" s="13">
        <f t="shared" ref="R69" si="102">IFERROR(IF(O69="",0, ROUNDUP(N69/O69,0)),0)</f>
        <v>0</v>
      </c>
      <c r="T69" s="12">
        <f t="shared" ref="T69" si="103">J69*P69</f>
        <v>0</v>
      </c>
      <c r="U69" s="13">
        <f t="shared" ref="U69" si="104">J69*Q69</f>
        <v>0</v>
      </c>
      <c r="V69" s="13">
        <f t="shared" ref="V69" si="105">J69*R69</f>
        <v>0</v>
      </c>
      <c r="W69" s="41"/>
    </row>
    <row r="70" spans="1:23" ht="20.100000000000001" customHeight="1" x14ac:dyDescent="0.2">
      <c r="A70" s="80"/>
      <c r="B70" s="80"/>
      <c r="C70" s="80"/>
      <c r="D70" s="80"/>
      <c r="L70" s="2"/>
      <c r="M70" s="2"/>
      <c r="N70" s="2"/>
      <c r="O70" s="45"/>
      <c r="P70" s="2"/>
      <c r="Q70" s="2"/>
      <c r="R70" s="2"/>
      <c r="W70" s="35"/>
    </row>
    <row r="71" spans="1:23" ht="17.100000000000001" customHeight="1" x14ac:dyDescent="0.2">
      <c r="A71" s="82" t="s">
        <v>184</v>
      </c>
      <c r="B71" s="82"/>
      <c r="C71" s="82"/>
      <c r="D71" s="82"/>
      <c r="L71" s="3"/>
      <c r="M71" s="3"/>
      <c r="N71" s="3"/>
      <c r="O71" s="46"/>
      <c r="P71" s="3"/>
      <c r="Q71" s="3"/>
      <c r="R71" s="3"/>
      <c r="W71" s="35"/>
    </row>
    <row r="72" spans="1:23" ht="17.100000000000001" customHeight="1" x14ac:dyDescent="0.2">
      <c r="A72" s="80" t="s">
        <v>324</v>
      </c>
      <c r="B72" s="80"/>
      <c r="C72" s="80"/>
      <c r="D72" s="80"/>
      <c r="L72" s="1"/>
      <c r="M72" s="1"/>
      <c r="N72" s="1"/>
      <c r="O72" s="47"/>
      <c r="P72" s="1"/>
      <c r="Q72" s="1"/>
      <c r="R72" s="1"/>
      <c r="W72" s="35"/>
    </row>
    <row r="73" spans="1:23" ht="17.100000000000001" customHeight="1" x14ac:dyDescent="0.2">
      <c r="A73" s="81" t="s">
        <v>23</v>
      </c>
      <c r="B73" s="81"/>
      <c r="C73" s="81"/>
      <c r="D73" s="81"/>
      <c r="F73" s="11">
        <v>2</v>
      </c>
      <c r="G73" s="11">
        <v>1</v>
      </c>
      <c r="H73" s="14" t="s">
        <v>166</v>
      </c>
      <c r="J73" s="36"/>
      <c r="K73" s="36"/>
      <c r="L73" s="17">
        <f t="shared" si="9"/>
        <v>2</v>
      </c>
      <c r="M73" s="13">
        <f t="shared" ref="M73:M75" si="106">IFERROR(G73-K73,0)</f>
        <v>1</v>
      </c>
      <c r="N73" s="13">
        <f t="shared" ref="N73:N75" si="107">IFERROR(H73-K73,0)</f>
        <v>0</v>
      </c>
      <c r="O73" s="44"/>
      <c r="P73" s="13">
        <f t="shared" ref="P73:P75" si="108">IF(O73="",0, ROUNDUP(L73/O73,0))</f>
        <v>0</v>
      </c>
      <c r="Q73" s="13">
        <f t="shared" ref="Q73:Q75" si="109">IF(O73="",0, ROUNDUP(M73/O73,0))</f>
        <v>0</v>
      </c>
      <c r="R73" s="13">
        <f t="shared" ref="R73:R75" si="110">IFERROR(IF(O73="",0, ROUNDUP(N73/O73,0)),0)</f>
        <v>0</v>
      </c>
      <c r="T73" s="12">
        <f t="shared" ref="T73:T75" si="111">J73*P73</f>
        <v>0</v>
      </c>
      <c r="U73" s="13">
        <f t="shared" ref="U73:U75" si="112">J73*Q73</f>
        <v>0</v>
      </c>
      <c r="V73" s="13">
        <f t="shared" ref="V73:V75" si="113">J73*R73</f>
        <v>0</v>
      </c>
      <c r="W73" s="41"/>
    </row>
    <row r="74" spans="1:23" ht="17.100000000000001" customHeight="1" x14ac:dyDescent="0.2">
      <c r="A74" s="81" t="s">
        <v>24</v>
      </c>
      <c r="B74" s="81"/>
      <c r="C74" s="81"/>
      <c r="D74" s="81"/>
      <c r="F74" s="11">
        <v>3</v>
      </c>
      <c r="G74" s="14" t="s">
        <v>166</v>
      </c>
      <c r="H74" s="14" t="s">
        <v>166</v>
      </c>
      <c r="J74" s="36"/>
      <c r="K74" s="36"/>
      <c r="L74" s="13">
        <f t="shared" si="9"/>
        <v>3</v>
      </c>
      <c r="M74" s="13">
        <f t="shared" si="106"/>
        <v>0</v>
      </c>
      <c r="N74" s="13">
        <f t="shared" si="107"/>
        <v>0</v>
      </c>
      <c r="O74" s="41"/>
      <c r="P74" s="13">
        <f t="shared" si="108"/>
        <v>0</v>
      </c>
      <c r="Q74" s="13">
        <f t="shared" si="109"/>
        <v>0</v>
      </c>
      <c r="R74" s="13">
        <f t="shared" si="110"/>
        <v>0</v>
      </c>
      <c r="T74" s="12">
        <f t="shared" si="111"/>
        <v>0</v>
      </c>
      <c r="U74" s="13">
        <f t="shared" si="112"/>
        <v>0</v>
      </c>
      <c r="V74" s="13">
        <f t="shared" si="113"/>
        <v>0</v>
      </c>
      <c r="W74" s="41"/>
    </row>
    <row r="75" spans="1:23" ht="17.100000000000001" customHeight="1" x14ac:dyDescent="0.2">
      <c r="A75" s="81" t="s">
        <v>22</v>
      </c>
      <c r="B75" s="81"/>
      <c r="C75" s="81"/>
      <c r="D75" s="81"/>
      <c r="F75" s="11">
        <v>30</v>
      </c>
      <c r="G75" s="14" t="s">
        <v>166</v>
      </c>
      <c r="H75" s="14" t="s">
        <v>166</v>
      </c>
      <c r="J75" s="36"/>
      <c r="K75" s="36"/>
      <c r="L75" s="15">
        <f t="shared" si="9"/>
        <v>30</v>
      </c>
      <c r="M75" s="13">
        <f t="shared" si="106"/>
        <v>0</v>
      </c>
      <c r="N75" s="13">
        <f t="shared" si="107"/>
        <v>0</v>
      </c>
      <c r="O75" s="42"/>
      <c r="P75" s="13">
        <f t="shared" si="108"/>
        <v>0</v>
      </c>
      <c r="Q75" s="13">
        <f t="shared" si="109"/>
        <v>0</v>
      </c>
      <c r="R75" s="13">
        <f t="shared" si="110"/>
        <v>0</v>
      </c>
      <c r="T75" s="12">
        <f t="shared" si="111"/>
        <v>0</v>
      </c>
      <c r="U75" s="13">
        <f t="shared" si="112"/>
        <v>0</v>
      </c>
      <c r="V75" s="13">
        <f t="shared" si="113"/>
        <v>0</v>
      </c>
      <c r="W75" s="41"/>
    </row>
    <row r="76" spans="1:23" ht="17.100000000000001" customHeight="1" x14ac:dyDescent="0.2">
      <c r="A76" s="80" t="s">
        <v>325</v>
      </c>
      <c r="B76" s="80"/>
      <c r="C76" s="80"/>
      <c r="D76" s="80"/>
      <c r="L76" s="16"/>
      <c r="M76" s="16"/>
      <c r="N76" s="16"/>
      <c r="O76" s="43"/>
      <c r="P76" s="16"/>
      <c r="Q76" s="16"/>
      <c r="R76" s="16"/>
      <c r="W76" s="35"/>
    </row>
    <row r="77" spans="1:23" ht="17.100000000000001" customHeight="1" x14ac:dyDescent="0.2">
      <c r="A77" s="81" t="s">
        <v>25</v>
      </c>
      <c r="B77" s="81"/>
      <c r="C77" s="81"/>
      <c r="D77" s="81"/>
      <c r="F77" s="11">
        <v>10</v>
      </c>
      <c r="G77" s="14" t="s">
        <v>166</v>
      </c>
      <c r="H77" s="14" t="s">
        <v>166</v>
      </c>
      <c r="J77" s="36"/>
      <c r="K77" s="36"/>
      <c r="L77" s="17">
        <f t="shared" ref="L77:L138" si="114">F77-K77</f>
        <v>10</v>
      </c>
      <c r="M77" s="13">
        <f t="shared" ref="M77:M78" si="115">IFERROR(G77-K77,0)</f>
        <v>0</v>
      </c>
      <c r="N77" s="13">
        <f t="shared" ref="N77:N78" si="116">IFERROR(H77-K77,0)</f>
        <v>0</v>
      </c>
      <c r="O77" s="44"/>
      <c r="P77" s="13">
        <f t="shared" ref="P77:P78" si="117">IF(O77="",0, ROUNDUP(L77/O77,0))</f>
        <v>0</v>
      </c>
      <c r="Q77" s="13">
        <f t="shared" ref="Q77:Q78" si="118">IF(O77="",0, ROUNDUP(M77/O77,0))</f>
        <v>0</v>
      </c>
      <c r="R77" s="13">
        <f t="shared" ref="R77:R78" si="119">IFERROR(IF(O77="",0, ROUNDUP(N77/O77,0)),0)</f>
        <v>0</v>
      </c>
      <c r="T77" s="12">
        <f t="shared" ref="T77:T78" si="120">J77*P77</f>
        <v>0</v>
      </c>
      <c r="U77" s="13">
        <f t="shared" ref="U77:U78" si="121">J77*Q77</f>
        <v>0</v>
      </c>
      <c r="V77" s="13">
        <f t="shared" ref="V77:V78" si="122">J77*R77</f>
        <v>0</v>
      </c>
      <c r="W77" s="41"/>
    </row>
    <row r="78" spans="1:23" ht="17.100000000000001" customHeight="1" x14ac:dyDescent="0.2">
      <c r="A78" s="81" t="s">
        <v>26</v>
      </c>
      <c r="B78" s="81"/>
      <c r="C78" s="81"/>
      <c r="D78" s="81"/>
      <c r="F78" s="11">
        <v>5</v>
      </c>
      <c r="G78" s="11">
        <v>3</v>
      </c>
      <c r="H78" s="14" t="s">
        <v>166</v>
      </c>
      <c r="J78" s="36"/>
      <c r="K78" s="36"/>
      <c r="L78" s="15">
        <f t="shared" si="114"/>
        <v>5</v>
      </c>
      <c r="M78" s="13">
        <f t="shared" si="115"/>
        <v>3</v>
      </c>
      <c r="N78" s="13">
        <f t="shared" si="116"/>
        <v>0</v>
      </c>
      <c r="O78" s="42"/>
      <c r="P78" s="13">
        <f t="shared" si="117"/>
        <v>0</v>
      </c>
      <c r="Q78" s="13">
        <f t="shared" si="118"/>
        <v>0</v>
      </c>
      <c r="R78" s="13">
        <f t="shared" si="119"/>
        <v>0</v>
      </c>
      <c r="T78" s="12">
        <f t="shared" si="120"/>
        <v>0</v>
      </c>
      <c r="U78" s="13">
        <f t="shared" si="121"/>
        <v>0</v>
      </c>
      <c r="V78" s="13">
        <f t="shared" si="122"/>
        <v>0</v>
      </c>
      <c r="W78" s="41"/>
    </row>
    <row r="79" spans="1:23" ht="17.100000000000001" customHeight="1" x14ac:dyDescent="0.2">
      <c r="A79" s="80" t="s">
        <v>326</v>
      </c>
      <c r="B79" s="80"/>
      <c r="C79" s="80"/>
      <c r="D79" s="80"/>
      <c r="L79" s="16"/>
      <c r="M79" s="16"/>
      <c r="N79" s="16"/>
      <c r="O79" s="43"/>
      <c r="P79" s="16"/>
      <c r="Q79" s="16"/>
      <c r="R79" s="16"/>
      <c r="W79" s="35"/>
    </row>
    <row r="80" spans="1:23" ht="17.100000000000001" customHeight="1" x14ac:dyDescent="0.2">
      <c r="A80" s="81" t="s">
        <v>27</v>
      </c>
      <c r="B80" s="81"/>
      <c r="C80" s="81"/>
      <c r="D80" s="81"/>
      <c r="F80" s="11">
        <v>30</v>
      </c>
      <c r="G80" s="11">
        <v>15</v>
      </c>
      <c r="H80" s="14" t="s">
        <v>166</v>
      </c>
      <c r="J80" s="36"/>
      <c r="K80" s="36"/>
      <c r="L80" s="17">
        <f t="shared" si="114"/>
        <v>30</v>
      </c>
      <c r="M80" s="17">
        <f t="shared" ref="M80:M135" si="123">G80-K80</f>
        <v>15</v>
      </c>
      <c r="N80" s="13">
        <f t="shared" ref="N80:N81" si="124">IFERROR(H80-K80,0)</f>
        <v>0</v>
      </c>
      <c r="O80" s="44"/>
      <c r="P80" s="13">
        <f t="shared" ref="P80:P81" si="125">IF(O80="",0, ROUNDUP(L80/O80,0))</f>
        <v>0</v>
      </c>
      <c r="Q80" s="13">
        <f t="shared" ref="Q80:Q81" si="126">IF(O80="",0, ROUNDUP(M80/O80,0))</f>
        <v>0</v>
      </c>
      <c r="R80" s="13">
        <f t="shared" ref="R80:R81" si="127">IFERROR(IF(O80="",0, ROUNDUP(N80/O80,0)),0)</f>
        <v>0</v>
      </c>
      <c r="T80" s="12">
        <f t="shared" ref="T80:T81" si="128">J80*P80</f>
        <v>0</v>
      </c>
      <c r="U80" s="13">
        <f t="shared" ref="U80:U81" si="129">J80*Q80</f>
        <v>0</v>
      </c>
      <c r="V80" s="13">
        <f t="shared" ref="V80:V81" si="130">J80*R80</f>
        <v>0</v>
      </c>
      <c r="W80" s="41"/>
    </row>
    <row r="81" spans="1:23" ht="17.100000000000001" customHeight="1" x14ac:dyDescent="0.2">
      <c r="A81" s="81" t="s">
        <v>185</v>
      </c>
      <c r="B81" s="81"/>
      <c r="C81" s="81"/>
      <c r="D81" s="81"/>
      <c r="F81" s="11">
        <v>30</v>
      </c>
      <c r="G81" s="11">
        <v>15</v>
      </c>
      <c r="H81" s="14" t="s">
        <v>166</v>
      </c>
      <c r="J81" s="36"/>
      <c r="K81" s="36"/>
      <c r="L81" s="15">
        <f t="shared" si="114"/>
        <v>30</v>
      </c>
      <c r="M81" s="15">
        <f t="shared" si="123"/>
        <v>15</v>
      </c>
      <c r="N81" s="13">
        <f t="shared" si="124"/>
        <v>0</v>
      </c>
      <c r="O81" s="42"/>
      <c r="P81" s="13">
        <f t="shared" si="125"/>
        <v>0</v>
      </c>
      <c r="Q81" s="13">
        <f t="shared" si="126"/>
        <v>0</v>
      </c>
      <c r="R81" s="13">
        <f t="shared" si="127"/>
        <v>0</v>
      </c>
      <c r="T81" s="12">
        <f t="shared" si="128"/>
        <v>0</v>
      </c>
      <c r="U81" s="13">
        <f t="shared" si="129"/>
        <v>0</v>
      </c>
      <c r="V81" s="13">
        <f t="shared" si="130"/>
        <v>0</v>
      </c>
      <c r="W81" s="41"/>
    </row>
    <row r="82" spans="1:23" ht="17.100000000000001" customHeight="1" x14ac:dyDescent="0.2">
      <c r="A82" s="82" t="s">
        <v>186</v>
      </c>
      <c r="B82" s="82"/>
      <c r="C82" s="82"/>
      <c r="D82" s="82"/>
      <c r="L82" s="2"/>
      <c r="M82" s="2"/>
      <c r="N82" s="2"/>
      <c r="O82" s="45"/>
      <c r="P82" s="2"/>
      <c r="Q82" s="2"/>
      <c r="R82" s="2"/>
      <c r="W82" s="35"/>
    </row>
    <row r="83" spans="1:23" ht="17.100000000000001" customHeight="1" x14ac:dyDescent="0.2">
      <c r="A83" s="80" t="s">
        <v>327</v>
      </c>
      <c r="B83" s="80"/>
      <c r="C83" s="80"/>
      <c r="D83" s="80"/>
      <c r="L83" s="1"/>
      <c r="M83" s="1"/>
      <c r="N83" s="1"/>
      <c r="O83" s="47"/>
      <c r="P83" s="1"/>
      <c r="Q83" s="1"/>
      <c r="R83" s="1"/>
      <c r="W83" s="35"/>
    </row>
    <row r="84" spans="1:23" ht="17.100000000000001" customHeight="1" x14ac:dyDescent="0.2">
      <c r="A84" s="81" t="s">
        <v>29</v>
      </c>
      <c r="B84" s="81"/>
      <c r="C84" s="81"/>
      <c r="D84" s="81"/>
      <c r="F84" s="11">
        <v>64</v>
      </c>
      <c r="G84" s="11">
        <v>32</v>
      </c>
      <c r="H84" s="14" t="s">
        <v>166</v>
      </c>
      <c r="J84" s="36"/>
      <c r="K84" s="36"/>
      <c r="L84" s="17">
        <f t="shared" si="114"/>
        <v>64</v>
      </c>
      <c r="M84" s="13">
        <f t="shared" ref="M84:M88" si="131">IFERROR(G84-K84,0)</f>
        <v>32</v>
      </c>
      <c r="N84" s="13">
        <f t="shared" ref="N84:N88" si="132">IFERROR(H84-K84,0)</f>
        <v>0</v>
      </c>
      <c r="O84" s="44"/>
      <c r="P84" s="13">
        <f t="shared" ref="P84:P88" si="133">IF(O84="",0, ROUNDUP(L84/O84,0))</f>
        <v>0</v>
      </c>
      <c r="Q84" s="13">
        <f t="shared" ref="Q84:Q88" si="134">IF(O84="",0, ROUNDUP(M84/O84,0))</f>
        <v>0</v>
      </c>
      <c r="R84" s="13">
        <f t="shared" ref="R84:R88" si="135">IFERROR(IF(O84="",0, ROUNDUP(N84/O84,0)),0)</f>
        <v>0</v>
      </c>
      <c r="T84" s="12">
        <f t="shared" ref="T84:T88" si="136">J84*P84</f>
        <v>0</v>
      </c>
      <c r="U84" s="13">
        <f t="shared" ref="U84:U88" si="137">J84*Q84</f>
        <v>0</v>
      </c>
      <c r="V84" s="13">
        <f t="shared" ref="V84:V88" si="138">J84*R84</f>
        <v>0</v>
      </c>
      <c r="W84" s="41"/>
    </row>
    <row r="85" spans="1:23" ht="17.100000000000001" customHeight="1" x14ac:dyDescent="0.2">
      <c r="A85" s="81" t="s">
        <v>28</v>
      </c>
      <c r="B85" s="81"/>
      <c r="C85" s="81"/>
      <c r="D85" s="81"/>
      <c r="F85" s="11">
        <v>15</v>
      </c>
      <c r="G85" s="11">
        <v>9</v>
      </c>
      <c r="H85" s="14" t="s">
        <v>166</v>
      </c>
      <c r="J85" s="36"/>
      <c r="K85" s="36"/>
      <c r="L85" s="13">
        <f t="shared" si="114"/>
        <v>15</v>
      </c>
      <c r="M85" s="13">
        <f t="shared" si="131"/>
        <v>9</v>
      </c>
      <c r="N85" s="13">
        <f t="shared" si="132"/>
        <v>0</v>
      </c>
      <c r="O85" s="41"/>
      <c r="P85" s="13">
        <f t="shared" si="133"/>
        <v>0</v>
      </c>
      <c r="Q85" s="13">
        <f t="shared" si="134"/>
        <v>0</v>
      </c>
      <c r="R85" s="13">
        <f t="shared" si="135"/>
        <v>0</v>
      </c>
      <c r="T85" s="12">
        <f t="shared" si="136"/>
        <v>0</v>
      </c>
      <c r="U85" s="13">
        <f t="shared" si="137"/>
        <v>0</v>
      </c>
      <c r="V85" s="13">
        <f t="shared" si="138"/>
        <v>0</v>
      </c>
      <c r="W85" s="41"/>
    </row>
    <row r="86" spans="1:23" ht="17.100000000000001" customHeight="1" x14ac:dyDescent="0.2">
      <c r="A86" s="81" t="s">
        <v>30</v>
      </c>
      <c r="B86" s="81"/>
      <c r="C86" s="81"/>
      <c r="D86" s="81"/>
      <c r="F86" s="11">
        <v>64</v>
      </c>
      <c r="G86" s="11">
        <v>32</v>
      </c>
      <c r="H86" s="14" t="s">
        <v>166</v>
      </c>
      <c r="J86" s="36"/>
      <c r="K86" s="36"/>
      <c r="L86" s="13">
        <f t="shared" si="114"/>
        <v>64</v>
      </c>
      <c r="M86" s="13">
        <f t="shared" si="131"/>
        <v>32</v>
      </c>
      <c r="N86" s="13">
        <f t="shared" si="132"/>
        <v>0</v>
      </c>
      <c r="O86" s="41"/>
      <c r="P86" s="13">
        <f t="shared" si="133"/>
        <v>0</v>
      </c>
      <c r="Q86" s="13">
        <f t="shared" si="134"/>
        <v>0</v>
      </c>
      <c r="R86" s="13">
        <f t="shared" si="135"/>
        <v>0</v>
      </c>
      <c r="T86" s="12">
        <f t="shared" si="136"/>
        <v>0</v>
      </c>
      <c r="U86" s="13">
        <f t="shared" si="137"/>
        <v>0</v>
      </c>
      <c r="V86" s="13">
        <f t="shared" si="138"/>
        <v>0</v>
      </c>
      <c r="W86" s="41"/>
    </row>
    <row r="87" spans="1:23" ht="17.100000000000001" customHeight="1" x14ac:dyDescent="0.2">
      <c r="A87" s="81" t="s">
        <v>31</v>
      </c>
      <c r="B87" s="81"/>
      <c r="C87" s="81"/>
      <c r="D87" s="81"/>
      <c r="F87" s="11">
        <v>50</v>
      </c>
      <c r="G87" s="14" t="s">
        <v>166</v>
      </c>
      <c r="H87" s="14" t="s">
        <v>166</v>
      </c>
      <c r="J87" s="36"/>
      <c r="K87" s="36"/>
      <c r="L87" s="13">
        <f t="shared" si="114"/>
        <v>50</v>
      </c>
      <c r="M87" s="13">
        <f t="shared" si="131"/>
        <v>0</v>
      </c>
      <c r="N87" s="13">
        <f t="shared" si="132"/>
        <v>0</v>
      </c>
      <c r="O87" s="41"/>
      <c r="P87" s="13">
        <f t="shared" si="133"/>
        <v>0</v>
      </c>
      <c r="Q87" s="13">
        <f t="shared" si="134"/>
        <v>0</v>
      </c>
      <c r="R87" s="13">
        <f t="shared" si="135"/>
        <v>0</v>
      </c>
      <c r="T87" s="12">
        <f t="shared" si="136"/>
        <v>0</v>
      </c>
      <c r="U87" s="13">
        <f t="shared" si="137"/>
        <v>0</v>
      </c>
      <c r="V87" s="13">
        <f t="shared" si="138"/>
        <v>0</v>
      </c>
      <c r="W87" s="41"/>
    </row>
    <row r="88" spans="1:23" ht="17.100000000000001" customHeight="1" x14ac:dyDescent="0.2">
      <c r="A88" s="81" t="s">
        <v>187</v>
      </c>
      <c r="B88" s="81"/>
      <c r="C88" s="81"/>
      <c r="D88" s="81"/>
      <c r="F88" s="11">
        <v>15</v>
      </c>
      <c r="G88" s="14" t="s">
        <v>166</v>
      </c>
      <c r="H88" s="14" t="s">
        <v>166</v>
      </c>
      <c r="J88" s="36"/>
      <c r="K88" s="36"/>
      <c r="L88" s="15">
        <f t="shared" si="114"/>
        <v>15</v>
      </c>
      <c r="M88" s="13">
        <f t="shared" si="131"/>
        <v>0</v>
      </c>
      <c r="N88" s="13">
        <f t="shared" si="132"/>
        <v>0</v>
      </c>
      <c r="O88" s="42"/>
      <c r="P88" s="13">
        <f t="shared" si="133"/>
        <v>0</v>
      </c>
      <c r="Q88" s="13">
        <f t="shared" si="134"/>
        <v>0</v>
      </c>
      <c r="R88" s="13">
        <f t="shared" si="135"/>
        <v>0</v>
      </c>
      <c r="T88" s="12">
        <f t="shared" si="136"/>
        <v>0</v>
      </c>
      <c r="U88" s="13">
        <f t="shared" si="137"/>
        <v>0</v>
      </c>
      <c r="V88" s="13">
        <f t="shared" si="138"/>
        <v>0</v>
      </c>
      <c r="W88" s="41"/>
    </row>
    <row r="89" spans="1:23" ht="17.100000000000001" customHeight="1" x14ac:dyDescent="0.2">
      <c r="A89" s="80" t="s">
        <v>328</v>
      </c>
      <c r="B89" s="80"/>
      <c r="C89" s="80"/>
      <c r="D89" s="80"/>
      <c r="L89" s="16"/>
      <c r="M89" s="16"/>
      <c r="N89" s="16"/>
      <c r="O89" s="43"/>
      <c r="P89" s="16"/>
      <c r="Q89" s="16"/>
      <c r="R89" s="16"/>
      <c r="W89" s="35"/>
    </row>
    <row r="90" spans="1:23" ht="17.100000000000001" customHeight="1" x14ac:dyDescent="0.2">
      <c r="A90" s="81" t="s">
        <v>188</v>
      </c>
      <c r="B90" s="81"/>
      <c r="C90" s="81"/>
      <c r="D90" s="81"/>
      <c r="F90" s="11">
        <v>100</v>
      </c>
      <c r="G90" s="11">
        <v>50</v>
      </c>
      <c r="H90" s="14" t="s">
        <v>166</v>
      </c>
      <c r="J90" s="36"/>
      <c r="K90" s="36"/>
      <c r="L90" s="17">
        <f t="shared" si="114"/>
        <v>100</v>
      </c>
      <c r="M90" s="13">
        <f t="shared" ref="M90:M93" si="139">IFERROR(G90-K90,0)</f>
        <v>50</v>
      </c>
      <c r="N90" s="13">
        <f t="shared" ref="N90:N93" si="140">IFERROR(H90-K90,0)</f>
        <v>0</v>
      </c>
      <c r="O90" s="44"/>
      <c r="P90" s="13">
        <f t="shared" ref="P90:P93" si="141">IF(O90="",0, ROUNDUP(L90/O90,0))</f>
        <v>0</v>
      </c>
      <c r="Q90" s="13">
        <f t="shared" ref="Q90:Q93" si="142">IF(O90="",0, ROUNDUP(M90/O90,0))</f>
        <v>0</v>
      </c>
      <c r="R90" s="13">
        <f t="shared" ref="R90:R93" si="143">IFERROR(IF(O90="",0, ROUNDUP(N90/O90,0)),0)</f>
        <v>0</v>
      </c>
      <c r="T90" s="12">
        <f t="shared" ref="T90:T91" si="144">J90*P90</f>
        <v>0</v>
      </c>
      <c r="U90" s="13">
        <f t="shared" ref="U90:U91" si="145">J90*Q90</f>
        <v>0</v>
      </c>
      <c r="V90" s="13">
        <f t="shared" ref="V90:V91" si="146">J90*R90</f>
        <v>0</v>
      </c>
      <c r="W90" s="41"/>
    </row>
    <row r="91" spans="1:23" ht="17.100000000000001" customHeight="1" x14ac:dyDescent="0.2">
      <c r="A91" s="81" t="s">
        <v>189</v>
      </c>
      <c r="B91" s="81"/>
      <c r="C91" s="81"/>
      <c r="D91" s="81"/>
      <c r="F91" s="11">
        <v>100</v>
      </c>
      <c r="G91" s="11">
        <v>50</v>
      </c>
      <c r="H91" s="14" t="s">
        <v>166</v>
      </c>
      <c r="J91" s="36"/>
      <c r="K91" s="36"/>
      <c r="L91" s="13">
        <f t="shared" si="114"/>
        <v>100</v>
      </c>
      <c r="M91" s="13">
        <f t="shared" si="139"/>
        <v>50</v>
      </c>
      <c r="N91" s="13">
        <f t="shared" si="140"/>
        <v>0</v>
      </c>
      <c r="O91" s="41"/>
      <c r="P91" s="13">
        <f t="shared" si="141"/>
        <v>0</v>
      </c>
      <c r="Q91" s="13">
        <f t="shared" si="142"/>
        <v>0</v>
      </c>
      <c r="R91" s="13">
        <f t="shared" si="143"/>
        <v>0</v>
      </c>
      <c r="T91" s="12">
        <f t="shared" si="144"/>
        <v>0</v>
      </c>
      <c r="U91" s="13">
        <f t="shared" si="145"/>
        <v>0</v>
      </c>
      <c r="V91" s="13">
        <f t="shared" si="146"/>
        <v>0</v>
      </c>
      <c r="W91" s="41"/>
    </row>
    <row r="92" spans="1:23" ht="17.100000000000001" customHeight="1" x14ac:dyDescent="0.2">
      <c r="A92" s="80" t="s">
        <v>329</v>
      </c>
      <c r="B92" s="80"/>
      <c r="C92" s="80"/>
      <c r="D92" s="80"/>
      <c r="L92" s="13">
        <f t="shared" si="114"/>
        <v>0</v>
      </c>
      <c r="M92" s="13">
        <f t="shared" si="139"/>
        <v>0</v>
      </c>
      <c r="N92" s="13">
        <f t="shared" si="140"/>
        <v>0</v>
      </c>
      <c r="O92" s="41"/>
      <c r="P92" s="13">
        <f t="shared" si="141"/>
        <v>0</v>
      </c>
      <c r="Q92" s="13">
        <f t="shared" si="142"/>
        <v>0</v>
      </c>
      <c r="R92" s="13">
        <f t="shared" si="143"/>
        <v>0</v>
      </c>
      <c r="W92" s="35"/>
    </row>
    <row r="93" spans="1:23" ht="17.100000000000001" customHeight="1" x14ac:dyDescent="0.2">
      <c r="A93" s="81" t="s">
        <v>189</v>
      </c>
      <c r="B93" s="81"/>
      <c r="C93" s="81"/>
      <c r="D93" s="81"/>
      <c r="F93" s="11">
        <v>100</v>
      </c>
      <c r="G93" s="11">
        <v>50</v>
      </c>
      <c r="H93" s="14" t="s">
        <v>166</v>
      </c>
      <c r="J93" s="36"/>
      <c r="K93" s="36"/>
      <c r="L93" s="15">
        <f t="shared" si="114"/>
        <v>100</v>
      </c>
      <c r="M93" s="13">
        <f t="shared" si="139"/>
        <v>50</v>
      </c>
      <c r="N93" s="13">
        <f t="shared" si="140"/>
        <v>0</v>
      </c>
      <c r="O93" s="42"/>
      <c r="P93" s="13">
        <f t="shared" si="141"/>
        <v>0</v>
      </c>
      <c r="Q93" s="13">
        <f t="shared" si="142"/>
        <v>0</v>
      </c>
      <c r="R93" s="13">
        <f t="shared" si="143"/>
        <v>0</v>
      </c>
      <c r="T93" s="12">
        <f t="shared" ref="T93" si="147">J93*P93</f>
        <v>0</v>
      </c>
      <c r="U93" s="13">
        <f t="shared" ref="U93" si="148">J93*Q93</f>
        <v>0</v>
      </c>
      <c r="V93" s="13">
        <f t="shared" ref="V93" si="149">J93*R93</f>
        <v>0</v>
      </c>
      <c r="W93" s="41"/>
    </row>
    <row r="94" spans="1:23" ht="17.100000000000001" customHeight="1" x14ac:dyDescent="0.2">
      <c r="A94" s="80" t="s">
        <v>330</v>
      </c>
      <c r="B94" s="80"/>
      <c r="C94" s="80"/>
      <c r="D94" s="80"/>
      <c r="L94" s="16"/>
      <c r="M94" s="16"/>
      <c r="N94" s="16"/>
      <c r="O94" s="43"/>
      <c r="P94" s="16"/>
      <c r="Q94" s="16"/>
      <c r="R94" s="16"/>
      <c r="W94" s="35"/>
    </row>
    <row r="95" spans="1:23" ht="17.100000000000001" customHeight="1" x14ac:dyDescent="0.2">
      <c r="A95" s="81" t="s">
        <v>32</v>
      </c>
      <c r="B95" s="81"/>
      <c r="C95" s="81"/>
      <c r="D95" s="81"/>
      <c r="F95" s="11">
        <v>12</v>
      </c>
      <c r="G95" s="11">
        <v>6</v>
      </c>
      <c r="H95" s="14" t="s">
        <v>166</v>
      </c>
      <c r="J95" s="36"/>
      <c r="K95" s="36"/>
      <c r="L95" s="17">
        <f t="shared" si="114"/>
        <v>12</v>
      </c>
      <c r="M95" s="13">
        <f t="shared" ref="M95:M101" si="150">IFERROR(G95-K95,0)</f>
        <v>6</v>
      </c>
      <c r="N95" s="13">
        <f t="shared" ref="N95:N101" si="151">IFERROR(H95-K95,0)</f>
        <v>0</v>
      </c>
      <c r="O95" s="44"/>
      <c r="P95" s="13">
        <f t="shared" ref="P95:P101" si="152">IF(O95="",0, ROUNDUP(L95/O95,0))</f>
        <v>0</v>
      </c>
      <c r="Q95" s="13">
        <f t="shared" ref="Q95:Q101" si="153">IF(O95="",0, ROUNDUP(M95/O95,0))</f>
        <v>0</v>
      </c>
      <c r="R95" s="13">
        <f t="shared" ref="R95:R101" si="154">IFERROR(IF(O95="",0, ROUNDUP(N95/O95,0)),0)</f>
        <v>0</v>
      </c>
      <c r="T95" s="12">
        <f t="shared" ref="T95:T101" si="155">J95*P95</f>
        <v>0</v>
      </c>
      <c r="U95" s="13">
        <f t="shared" ref="U95:U101" si="156">J95*Q95</f>
        <v>0</v>
      </c>
      <c r="V95" s="13">
        <f t="shared" ref="V95:V101" si="157">J95*R95</f>
        <v>0</v>
      </c>
      <c r="W95" s="41"/>
    </row>
    <row r="96" spans="1:23" ht="20.100000000000001" customHeight="1" x14ac:dyDescent="0.2">
      <c r="A96" s="81" t="s">
        <v>33</v>
      </c>
      <c r="B96" s="81"/>
      <c r="C96" s="81"/>
      <c r="D96" s="81"/>
      <c r="F96" s="14">
        <v>1000</v>
      </c>
      <c r="G96" s="11">
        <v>300</v>
      </c>
      <c r="H96" s="11">
        <v>60</v>
      </c>
      <c r="J96" s="36"/>
      <c r="K96" s="36"/>
      <c r="L96" s="13" t="s">
        <v>166</v>
      </c>
      <c r="M96" s="13">
        <f t="shared" si="150"/>
        <v>300</v>
      </c>
      <c r="N96" s="13">
        <f t="shared" si="151"/>
        <v>60</v>
      </c>
      <c r="O96" s="41"/>
      <c r="P96" s="13">
        <f t="shared" si="152"/>
        <v>0</v>
      </c>
      <c r="Q96" s="13">
        <f t="shared" si="153"/>
        <v>0</v>
      </c>
      <c r="R96" s="13">
        <f t="shared" si="154"/>
        <v>0</v>
      </c>
      <c r="T96" s="12">
        <f t="shared" si="155"/>
        <v>0</v>
      </c>
      <c r="U96" s="13">
        <f t="shared" si="156"/>
        <v>0</v>
      </c>
      <c r="V96" s="13">
        <f t="shared" si="157"/>
        <v>0</v>
      </c>
      <c r="W96" s="41"/>
    </row>
    <row r="97" spans="1:23" ht="20.100000000000001" customHeight="1" x14ac:dyDescent="0.2">
      <c r="A97" s="81" t="s">
        <v>190</v>
      </c>
      <c r="B97" s="81"/>
      <c r="C97" s="81"/>
      <c r="D97" s="81"/>
      <c r="F97" s="14">
        <v>3250</v>
      </c>
      <c r="G97" s="14">
        <v>1000</v>
      </c>
      <c r="H97" s="11">
        <v>250</v>
      </c>
      <c r="J97" s="36"/>
      <c r="K97" s="36"/>
      <c r="L97" s="13" t="s">
        <v>166</v>
      </c>
      <c r="M97" s="13">
        <f t="shared" si="150"/>
        <v>1000</v>
      </c>
      <c r="N97" s="13">
        <f t="shared" si="151"/>
        <v>250</v>
      </c>
      <c r="O97" s="41"/>
      <c r="P97" s="13">
        <f t="shared" si="152"/>
        <v>0</v>
      </c>
      <c r="Q97" s="13">
        <f t="shared" si="153"/>
        <v>0</v>
      </c>
      <c r="R97" s="13">
        <f t="shared" si="154"/>
        <v>0</v>
      </c>
      <c r="T97" s="12">
        <f t="shared" si="155"/>
        <v>0</v>
      </c>
      <c r="U97" s="13">
        <f t="shared" si="156"/>
        <v>0</v>
      </c>
      <c r="V97" s="13">
        <f t="shared" si="157"/>
        <v>0</v>
      </c>
      <c r="W97" s="41"/>
    </row>
    <row r="98" spans="1:23" ht="15.75" x14ac:dyDescent="0.2">
      <c r="A98" s="81" t="s">
        <v>191</v>
      </c>
      <c r="B98" s="81"/>
      <c r="C98" s="81"/>
      <c r="D98" s="81"/>
      <c r="F98" s="11">
        <v>100</v>
      </c>
      <c r="G98" s="11">
        <v>60</v>
      </c>
      <c r="H98" s="14" t="s">
        <v>166</v>
      </c>
      <c r="J98" s="36"/>
      <c r="K98" s="36"/>
      <c r="L98" s="13">
        <f t="shared" si="114"/>
        <v>100</v>
      </c>
      <c r="M98" s="13">
        <f t="shared" si="150"/>
        <v>60</v>
      </c>
      <c r="N98" s="13">
        <f t="shared" si="151"/>
        <v>0</v>
      </c>
      <c r="O98" s="41"/>
      <c r="P98" s="13">
        <f t="shared" si="152"/>
        <v>0</v>
      </c>
      <c r="Q98" s="13">
        <f t="shared" si="153"/>
        <v>0</v>
      </c>
      <c r="R98" s="13">
        <f t="shared" si="154"/>
        <v>0</v>
      </c>
      <c r="T98" s="12">
        <f t="shared" si="155"/>
        <v>0</v>
      </c>
      <c r="U98" s="13">
        <f t="shared" si="156"/>
        <v>0</v>
      </c>
      <c r="V98" s="13">
        <f t="shared" si="157"/>
        <v>0</v>
      </c>
      <c r="W98" s="41"/>
    </row>
    <row r="99" spans="1:23" ht="15.75" x14ac:dyDescent="0.2">
      <c r="A99" s="81" t="s">
        <v>35</v>
      </c>
      <c r="B99" s="81"/>
      <c r="C99" s="81"/>
      <c r="D99" s="81"/>
      <c r="F99" s="11">
        <v>12</v>
      </c>
      <c r="G99" s="11">
        <v>12</v>
      </c>
      <c r="H99" s="14" t="s">
        <v>166</v>
      </c>
      <c r="J99" s="36"/>
      <c r="K99" s="36"/>
      <c r="L99" s="13">
        <f t="shared" si="114"/>
        <v>12</v>
      </c>
      <c r="M99" s="13">
        <f t="shared" si="150"/>
        <v>12</v>
      </c>
      <c r="N99" s="13">
        <f t="shared" si="151"/>
        <v>0</v>
      </c>
      <c r="O99" s="41"/>
      <c r="P99" s="13">
        <f t="shared" si="152"/>
        <v>0</v>
      </c>
      <c r="Q99" s="13">
        <f t="shared" si="153"/>
        <v>0</v>
      </c>
      <c r="R99" s="13">
        <f t="shared" si="154"/>
        <v>0</v>
      </c>
      <c r="T99" s="12">
        <f t="shared" si="155"/>
        <v>0</v>
      </c>
      <c r="U99" s="13">
        <f t="shared" si="156"/>
        <v>0</v>
      </c>
      <c r="V99" s="13">
        <f t="shared" si="157"/>
        <v>0</v>
      </c>
      <c r="W99" s="41"/>
    </row>
    <row r="100" spans="1:23" ht="15.75" x14ac:dyDescent="0.2">
      <c r="A100" s="81" t="s">
        <v>36</v>
      </c>
      <c r="B100" s="81"/>
      <c r="C100" s="81"/>
      <c r="D100" s="81"/>
      <c r="F100" s="11">
        <v>12</v>
      </c>
      <c r="G100" s="11">
        <v>12</v>
      </c>
      <c r="H100" s="14" t="s">
        <v>166</v>
      </c>
      <c r="J100" s="36"/>
      <c r="K100" s="36"/>
      <c r="L100" s="13">
        <f t="shared" si="114"/>
        <v>12</v>
      </c>
      <c r="M100" s="13">
        <f t="shared" si="150"/>
        <v>12</v>
      </c>
      <c r="N100" s="13">
        <f t="shared" si="151"/>
        <v>0</v>
      </c>
      <c r="O100" s="41"/>
      <c r="P100" s="13">
        <f t="shared" si="152"/>
        <v>0</v>
      </c>
      <c r="Q100" s="13">
        <f t="shared" si="153"/>
        <v>0</v>
      </c>
      <c r="R100" s="13">
        <f t="shared" si="154"/>
        <v>0</v>
      </c>
      <c r="T100" s="12">
        <f t="shared" si="155"/>
        <v>0</v>
      </c>
      <c r="U100" s="13">
        <f t="shared" si="156"/>
        <v>0</v>
      </c>
      <c r="V100" s="13">
        <f t="shared" si="157"/>
        <v>0</v>
      </c>
      <c r="W100" s="41"/>
    </row>
    <row r="101" spans="1:23" ht="18.95" customHeight="1" x14ac:dyDescent="0.2">
      <c r="A101" s="81" t="s">
        <v>34</v>
      </c>
      <c r="B101" s="81"/>
      <c r="C101" s="81"/>
      <c r="D101" s="81"/>
      <c r="F101" s="11">
        <v>40</v>
      </c>
      <c r="G101" s="11">
        <v>20</v>
      </c>
      <c r="H101" s="14" t="s">
        <v>166</v>
      </c>
      <c r="J101" s="36"/>
      <c r="K101" s="36"/>
      <c r="L101" s="15">
        <f t="shared" si="114"/>
        <v>40</v>
      </c>
      <c r="M101" s="13">
        <f t="shared" si="150"/>
        <v>20</v>
      </c>
      <c r="N101" s="13">
        <f t="shared" si="151"/>
        <v>0</v>
      </c>
      <c r="O101" s="42"/>
      <c r="P101" s="13">
        <f t="shared" si="152"/>
        <v>0</v>
      </c>
      <c r="Q101" s="13">
        <f t="shared" si="153"/>
        <v>0</v>
      </c>
      <c r="R101" s="13">
        <f t="shared" si="154"/>
        <v>0</v>
      </c>
      <c r="T101" s="12">
        <f t="shared" si="155"/>
        <v>0</v>
      </c>
      <c r="U101" s="13">
        <f t="shared" si="156"/>
        <v>0</v>
      </c>
      <c r="V101" s="13">
        <f t="shared" si="157"/>
        <v>0</v>
      </c>
      <c r="W101" s="41"/>
    </row>
    <row r="102" spans="1:23" ht="17.100000000000001" customHeight="1" x14ac:dyDescent="0.2">
      <c r="A102" s="80" t="s">
        <v>331</v>
      </c>
      <c r="B102" s="80"/>
      <c r="C102" s="80"/>
      <c r="D102" s="80"/>
      <c r="L102" s="16"/>
      <c r="M102" s="16"/>
      <c r="N102" s="16"/>
      <c r="O102" s="43"/>
      <c r="P102" s="16"/>
      <c r="Q102" s="16"/>
      <c r="R102" s="16"/>
      <c r="W102" s="35"/>
    </row>
    <row r="103" spans="1:23" ht="17.100000000000001" customHeight="1" x14ac:dyDescent="0.2">
      <c r="A103" s="81" t="s">
        <v>192</v>
      </c>
      <c r="B103" s="81"/>
      <c r="C103" s="81"/>
      <c r="D103" s="81"/>
      <c r="F103" s="11">
        <v>56</v>
      </c>
      <c r="G103" s="11">
        <v>16</v>
      </c>
      <c r="H103" s="14" t="s">
        <v>166</v>
      </c>
      <c r="J103" s="36"/>
      <c r="K103" s="36"/>
      <c r="L103" s="18">
        <f t="shared" si="114"/>
        <v>56</v>
      </c>
      <c r="M103" s="18">
        <f t="shared" si="123"/>
        <v>16</v>
      </c>
      <c r="N103" s="13">
        <f>IFERROR(H103-K103,0)</f>
        <v>0</v>
      </c>
      <c r="O103" s="48"/>
      <c r="P103" s="13">
        <f>IF(O103="",0, ROUNDUP(L103/O103,0))</f>
        <v>0</v>
      </c>
      <c r="Q103" s="13">
        <f>IF(O103="",0, ROUNDUP(M103/O103,0))</f>
        <v>0</v>
      </c>
      <c r="R103" s="13">
        <f t="shared" ref="R103" si="158">IFERROR(IF(O103="",0, ROUNDUP(N103/O103,0)),0)</f>
        <v>0</v>
      </c>
      <c r="T103" s="12">
        <f t="shared" ref="T103" si="159">J103*P103</f>
        <v>0</v>
      </c>
      <c r="U103" s="13">
        <f t="shared" ref="U103" si="160">J103*Q103</f>
        <v>0</v>
      </c>
      <c r="V103" s="13">
        <f t="shared" ref="V103" si="161">J103*R103</f>
        <v>0</v>
      </c>
      <c r="W103" s="41"/>
    </row>
    <row r="104" spans="1:23" ht="17.100000000000001" customHeight="1" x14ac:dyDescent="0.2">
      <c r="A104" s="80" t="s">
        <v>332</v>
      </c>
      <c r="B104" s="80"/>
      <c r="C104" s="80"/>
      <c r="D104" s="80"/>
      <c r="L104" s="16"/>
      <c r="M104" s="16"/>
      <c r="N104" s="16"/>
      <c r="O104" s="43"/>
      <c r="P104" s="16"/>
      <c r="Q104" s="16"/>
      <c r="R104" s="16"/>
      <c r="W104" s="35"/>
    </row>
    <row r="105" spans="1:23" ht="17.100000000000001" customHeight="1" x14ac:dyDescent="0.2">
      <c r="A105" s="81" t="s">
        <v>37</v>
      </c>
      <c r="B105" s="81"/>
      <c r="C105" s="81"/>
      <c r="D105" s="81"/>
      <c r="F105" s="11">
        <v>5</v>
      </c>
      <c r="G105" s="11">
        <v>3</v>
      </c>
      <c r="H105" s="14" t="s">
        <v>166</v>
      </c>
      <c r="J105" s="36"/>
      <c r="K105" s="36"/>
      <c r="L105" s="17">
        <f t="shared" si="114"/>
        <v>5</v>
      </c>
      <c r="M105" s="17">
        <f t="shared" si="123"/>
        <v>3</v>
      </c>
      <c r="N105" s="13">
        <f t="shared" ref="N105:N106" si="162">IFERROR(H105-K105,0)</f>
        <v>0</v>
      </c>
      <c r="O105" s="44"/>
      <c r="P105" s="13">
        <f t="shared" ref="P105:P106" si="163">IF(O105="",0, ROUNDUP(L105/O105,0))</f>
        <v>0</v>
      </c>
      <c r="Q105" s="13">
        <f t="shared" ref="Q105:Q106" si="164">IF(O105="",0, ROUNDUP(M105/O105,0))</f>
        <v>0</v>
      </c>
      <c r="R105" s="13">
        <f t="shared" ref="R105:R106" si="165">IFERROR(IF(O105="",0, ROUNDUP(N105/O105,0)),0)</f>
        <v>0</v>
      </c>
      <c r="T105" s="12">
        <f t="shared" ref="T105:T106" si="166">J105*P105</f>
        <v>0</v>
      </c>
      <c r="U105" s="13">
        <f t="shared" ref="U105:U106" si="167">J105*Q105</f>
        <v>0</v>
      </c>
      <c r="V105" s="13">
        <f t="shared" ref="V105:V106" si="168">J105*R105</f>
        <v>0</v>
      </c>
      <c r="W105" s="41"/>
    </row>
    <row r="106" spans="1:23" ht="17.100000000000001" customHeight="1" x14ac:dyDescent="0.2">
      <c r="A106" s="81" t="s">
        <v>193</v>
      </c>
      <c r="B106" s="81"/>
      <c r="C106" s="81"/>
      <c r="D106" s="81"/>
      <c r="F106" s="11">
        <v>3</v>
      </c>
      <c r="G106" s="11">
        <v>1</v>
      </c>
      <c r="H106" s="14" t="s">
        <v>166</v>
      </c>
      <c r="J106" s="36"/>
      <c r="K106" s="36"/>
      <c r="L106" s="15">
        <f t="shared" si="114"/>
        <v>3</v>
      </c>
      <c r="M106" s="15">
        <f t="shared" si="123"/>
        <v>1</v>
      </c>
      <c r="N106" s="13">
        <f t="shared" si="162"/>
        <v>0</v>
      </c>
      <c r="O106" s="42"/>
      <c r="P106" s="13">
        <f t="shared" si="163"/>
        <v>0</v>
      </c>
      <c r="Q106" s="13">
        <f t="shared" si="164"/>
        <v>0</v>
      </c>
      <c r="R106" s="13">
        <f t="shared" si="165"/>
        <v>0</v>
      </c>
      <c r="T106" s="12">
        <f t="shared" si="166"/>
        <v>0</v>
      </c>
      <c r="U106" s="13">
        <f t="shared" si="167"/>
        <v>0</v>
      </c>
      <c r="V106" s="13">
        <f t="shared" si="168"/>
        <v>0</v>
      </c>
      <c r="W106" s="41"/>
    </row>
    <row r="107" spans="1:23" ht="18.95" customHeight="1" x14ac:dyDescent="0.2">
      <c r="A107" s="80"/>
      <c r="B107" s="80"/>
      <c r="C107" s="80"/>
      <c r="D107" s="80"/>
      <c r="L107" s="2"/>
      <c r="M107" s="2"/>
      <c r="N107" s="2"/>
      <c r="O107" s="45"/>
      <c r="P107" s="2"/>
      <c r="Q107" s="2"/>
      <c r="R107" s="2"/>
      <c r="W107" s="35"/>
    </row>
    <row r="108" spans="1:23" ht="17.100000000000001" customHeight="1" x14ac:dyDescent="0.2">
      <c r="A108" s="82" t="s">
        <v>194</v>
      </c>
      <c r="B108" s="82"/>
      <c r="C108" s="82"/>
      <c r="D108" s="82"/>
      <c r="L108" s="3"/>
      <c r="M108" s="3"/>
      <c r="N108" s="3"/>
      <c r="O108" s="46"/>
      <c r="P108" s="3"/>
      <c r="Q108" s="3"/>
      <c r="R108" s="3"/>
      <c r="W108" s="35"/>
    </row>
    <row r="109" spans="1:23" ht="17.100000000000001" customHeight="1" x14ac:dyDescent="0.2">
      <c r="A109" s="80" t="s">
        <v>195</v>
      </c>
      <c r="B109" s="80"/>
      <c r="C109" s="80"/>
      <c r="D109" s="80"/>
      <c r="L109" s="1"/>
      <c r="M109" s="1"/>
      <c r="N109" s="1"/>
      <c r="O109" s="47"/>
      <c r="P109" s="1"/>
      <c r="Q109" s="1"/>
      <c r="R109" s="1"/>
      <c r="W109" s="35"/>
    </row>
    <row r="110" spans="1:23" ht="17.100000000000001" customHeight="1" x14ac:dyDescent="0.2">
      <c r="A110" s="81" t="s">
        <v>196</v>
      </c>
      <c r="B110" s="81"/>
      <c r="C110" s="81"/>
      <c r="D110" s="81"/>
      <c r="F110" s="11">
        <v>500</v>
      </c>
      <c r="G110" s="14" t="s">
        <v>166</v>
      </c>
      <c r="H110" s="14" t="s">
        <v>166</v>
      </c>
      <c r="J110" s="36"/>
      <c r="K110" s="36"/>
      <c r="L110" s="17">
        <f t="shared" si="114"/>
        <v>500</v>
      </c>
      <c r="M110" s="13">
        <f t="shared" ref="M110:M112" si="169">IFERROR(G110-K110,0)</f>
        <v>0</v>
      </c>
      <c r="N110" s="13">
        <f t="shared" ref="N110:N112" si="170">IFERROR(H110-K110,0)</f>
        <v>0</v>
      </c>
      <c r="O110" s="44"/>
      <c r="P110" s="13">
        <f t="shared" ref="P110:P112" si="171">IF(O110="",0, ROUNDUP(L110/O110,0))</f>
        <v>0</v>
      </c>
      <c r="Q110" s="13">
        <f t="shared" ref="Q110:Q112" si="172">IF(O110="",0, ROUNDUP(M110/O110,0))</f>
        <v>0</v>
      </c>
      <c r="R110" s="13">
        <f t="shared" ref="R110:R112" si="173">IFERROR(IF(O110="",0, ROUNDUP(N110/O110,0)),0)</f>
        <v>0</v>
      </c>
      <c r="T110" s="12">
        <f t="shared" ref="T110:T112" si="174">J110*P110</f>
        <v>0</v>
      </c>
      <c r="U110" s="13">
        <f t="shared" ref="U110:U112" si="175">J110*Q110</f>
        <v>0</v>
      </c>
      <c r="V110" s="13">
        <f t="shared" ref="V110:V112" si="176">J110*R110</f>
        <v>0</v>
      </c>
      <c r="W110" s="41"/>
    </row>
    <row r="111" spans="1:23" ht="17.100000000000001" customHeight="1" x14ac:dyDescent="0.2">
      <c r="A111" s="81" t="s">
        <v>38</v>
      </c>
      <c r="B111" s="81"/>
      <c r="C111" s="81"/>
      <c r="D111" s="81"/>
      <c r="F111" s="11">
        <v>4</v>
      </c>
      <c r="G111" s="11">
        <v>2</v>
      </c>
      <c r="H111" s="14" t="s">
        <v>166</v>
      </c>
      <c r="J111" s="36"/>
      <c r="K111" s="36"/>
      <c r="L111" s="13">
        <f t="shared" si="114"/>
        <v>4</v>
      </c>
      <c r="M111" s="13">
        <f t="shared" si="169"/>
        <v>2</v>
      </c>
      <c r="N111" s="13">
        <f t="shared" si="170"/>
        <v>0</v>
      </c>
      <c r="O111" s="41"/>
      <c r="P111" s="13">
        <f t="shared" si="171"/>
        <v>0</v>
      </c>
      <c r="Q111" s="13">
        <f t="shared" si="172"/>
        <v>0</v>
      </c>
      <c r="R111" s="13">
        <f t="shared" si="173"/>
        <v>0</v>
      </c>
      <c r="T111" s="12">
        <f t="shared" si="174"/>
        <v>0</v>
      </c>
      <c r="U111" s="13">
        <f t="shared" si="175"/>
        <v>0</v>
      </c>
      <c r="V111" s="13">
        <f t="shared" si="176"/>
        <v>0</v>
      </c>
      <c r="W111" s="41"/>
    </row>
    <row r="112" spans="1:23" ht="17.100000000000001" customHeight="1" x14ac:dyDescent="0.2">
      <c r="A112" s="81" t="s">
        <v>39</v>
      </c>
      <c r="B112" s="81"/>
      <c r="C112" s="81"/>
      <c r="D112" s="81"/>
      <c r="F112" s="11">
        <v>2</v>
      </c>
      <c r="G112" s="11">
        <v>1</v>
      </c>
      <c r="H112" s="14" t="s">
        <v>166</v>
      </c>
      <c r="J112" s="36"/>
      <c r="K112" s="36"/>
      <c r="L112" s="15">
        <f t="shared" si="114"/>
        <v>2</v>
      </c>
      <c r="M112" s="13">
        <f t="shared" si="169"/>
        <v>1</v>
      </c>
      <c r="N112" s="13">
        <f t="shared" si="170"/>
        <v>0</v>
      </c>
      <c r="O112" s="42"/>
      <c r="P112" s="13">
        <f t="shared" si="171"/>
        <v>0</v>
      </c>
      <c r="Q112" s="13">
        <f t="shared" si="172"/>
        <v>0</v>
      </c>
      <c r="R112" s="13">
        <f t="shared" si="173"/>
        <v>0</v>
      </c>
      <c r="T112" s="12">
        <f t="shared" si="174"/>
        <v>0</v>
      </c>
      <c r="U112" s="13">
        <f t="shared" si="175"/>
        <v>0</v>
      </c>
      <c r="V112" s="13">
        <f t="shared" si="176"/>
        <v>0</v>
      </c>
      <c r="W112" s="41"/>
    </row>
    <row r="113" spans="1:23" ht="18.95" customHeight="1" x14ac:dyDescent="0.2">
      <c r="A113" s="80"/>
      <c r="B113" s="80"/>
      <c r="C113" s="80"/>
      <c r="D113" s="80"/>
      <c r="L113" s="2"/>
      <c r="M113" s="2"/>
      <c r="N113" s="2"/>
      <c r="O113" s="45"/>
      <c r="P113" s="2"/>
      <c r="Q113" s="2"/>
      <c r="R113" s="2"/>
      <c r="W113" s="35"/>
    </row>
    <row r="114" spans="1:23" ht="17.100000000000001" customHeight="1" x14ac:dyDescent="0.2">
      <c r="A114" s="82" t="s">
        <v>197</v>
      </c>
      <c r="B114" s="82"/>
      <c r="C114" s="82"/>
      <c r="D114" s="82"/>
      <c r="L114" s="3"/>
      <c r="M114" s="3"/>
      <c r="N114" s="3"/>
      <c r="O114" s="46"/>
      <c r="P114" s="3"/>
      <c r="Q114" s="3"/>
      <c r="R114" s="3"/>
      <c r="W114" s="35"/>
    </row>
    <row r="115" spans="1:23" ht="17.100000000000001" customHeight="1" x14ac:dyDescent="0.2">
      <c r="A115" s="80" t="s">
        <v>333</v>
      </c>
      <c r="B115" s="80"/>
      <c r="C115" s="80"/>
      <c r="D115" s="80"/>
      <c r="L115" s="3"/>
      <c r="M115" s="3"/>
      <c r="N115" s="3"/>
      <c r="O115" s="46"/>
      <c r="P115" s="3"/>
      <c r="Q115" s="3"/>
      <c r="R115" s="3"/>
      <c r="W115" s="35"/>
    </row>
    <row r="116" spans="1:23" ht="17.100000000000001" customHeight="1" x14ac:dyDescent="0.2">
      <c r="A116" s="80" t="s">
        <v>41</v>
      </c>
      <c r="B116" s="80"/>
      <c r="C116" s="80"/>
      <c r="D116" s="80"/>
      <c r="L116" s="1"/>
      <c r="M116" s="1"/>
      <c r="N116" s="1"/>
      <c r="O116" s="47"/>
      <c r="P116" s="1"/>
      <c r="Q116" s="1"/>
      <c r="R116" s="1"/>
      <c r="W116" s="35"/>
    </row>
    <row r="117" spans="1:23" ht="17.100000000000001" customHeight="1" x14ac:dyDescent="0.2">
      <c r="A117" s="81" t="s">
        <v>40</v>
      </c>
      <c r="B117" s="81"/>
      <c r="C117" s="81"/>
      <c r="D117" s="81"/>
      <c r="F117" s="28">
        <v>4</v>
      </c>
      <c r="G117" s="11">
        <v>2</v>
      </c>
      <c r="H117" s="11">
        <v>2</v>
      </c>
      <c r="J117" s="36"/>
      <c r="K117" s="36"/>
      <c r="L117" s="17">
        <f t="shared" si="114"/>
        <v>4</v>
      </c>
      <c r="M117" s="13">
        <f t="shared" ref="M117:M120" si="177">IFERROR(G117-K117,0)</f>
        <v>2</v>
      </c>
      <c r="N117" s="13">
        <f t="shared" ref="N117:N120" si="178">IFERROR(H117-K117,0)</f>
        <v>2</v>
      </c>
      <c r="O117" s="44"/>
      <c r="P117" s="13">
        <f t="shared" ref="P117:P120" si="179">IF(O117="",0, ROUNDUP(L117/O117,0))</f>
        <v>0</v>
      </c>
      <c r="Q117" s="13">
        <f t="shared" ref="Q117:Q120" si="180">IF(O117="",0, ROUNDUP(M117/O117,0))</f>
        <v>0</v>
      </c>
      <c r="R117" s="13">
        <f t="shared" ref="R117:R120" si="181">IFERROR(IF(O117="",0, ROUNDUP(N117/O117,0)),0)</f>
        <v>0</v>
      </c>
      <c r="T117" s="12">
        <f t="shared" ref="T117:T120" si="182">J117*P117</f>
        <v>0</v>
      </c>
      <c r="U117" s="13">
        <f t="shared" ref="U117:U120" si="183">J117*Q117</f>
        <v>0</v>
      </c>
      <c r="V117" s="13">
        <f t="shared" ref="V117:V120" si="184">J117*R117</f>
        <v>0</v>
      </c>
      <c r="W117" s="41"/>
    </row>
    <row r="118" spans="1:23" ht="17.100000000000001" customHeight="1" x14ac:dyDescent="0.2">
      <c r="A118" s="81" t="s">
        <v>198</v>
      </c>
      <c r="B118" s="81"/>
      <c r="C118" s="81"/>
      <c r="D118" s="81"/>
      <c r="F118" s="28">
        <v>5</v>
      </c>
      <c r="G118" s="11">
        <v>2</v>
      </c>
      <c r="H118" s="11">
        <v>2</v>
      </c>
      <c r="J118" s="36"/>
      <c r="K118" s="36"/>
      <c r="L118" s="13">
        <f t="shared" si="114"/>
        <v>5</v>
      </c>
      <c r="M118" s="13">
        <f t="shared" si="177"/>
        <v>2</v>
      </c>
      <c r="N118" s="13">
        <f t="shared" si="178"/>
        <v>2</v>
      </c>
      <c r="O118" s="41"/>
      <c r="P118" s="13">
        <f t="shared" si="179"/>
        <v>0</v>
      </c>
      <c r="Q118" s="13">
        <f t="shared" si="180"/>
        <v>0</v>
      </c>
      <c r="R118" s="13">
        <f t="shared" si="181"/>
        <v>0</v>
      </c>
      <c r="T118" s="12">
        <f t="shared" si="182"/>
        <v>0</v>
      </c>
      <c r="U118" s="13">
        <f t="shared" si="183"/>
        <v>0</v>
      </c>
      <c r="V118" s="13">
        <f t="shared" si="184"/>
        <v>0</v>
      </c>
      <c r="W118" s="41"/>
    </row>
    <row r="119" spans="1:23" ht="17.100000000000001" customHeight="1" x14ac:dyDescent="0.2">
      <c r="A119" s="81" t="s">
        <v>199</v>
      </c>
      <c r="B119" s="81"/>
      <c r="C119" s="81"/>
      <c r="D119" s="81"/>
      <c r="F119" s="28">
        <v>1</v>
      </c>
      <c r="G119" s="14" t="s">
        <v>166</v>
      </c>
      <c r="H119" s="14" t="s">
        <v>166</v>
      </c>
      <c r="J119" s="36"/>
      <c r="K119" s="36"/>
      <c r="L119" s="13">
        <f t="shared" si="114"/>
        <v>1</v>
      </c>
      <c r="M119" s="13">
        <f t="shared" si="177"/>
        <v>0</v>
      </c>
      <c r="N119" s="13">
        <f t="shared" si="178"/>
        <v>0</v>
      </c>
      <c r="O119" s="41"/>
      <c r="P119" s="13">
        <f t="shared" si="179"/>
        <v>0</v>
      </c>
      <c r="Q119" s="13">
        <f t="shared" si="180"/>
        <v>0</v>
      </c>
      <c r="R119" s="13">
        <f t="shared" si="181"/>
        <v>0</v>
      </c>
      <c r="T119" s="12">
        <f t="shared" si="182"/>
        <v>0</v>
      </c>
      <c r="U119" s="13">
        <f t="shared" si="183"/>
        <v>0</v>
      </c>
      <c r="V119" s="13">
        <f t="shared" si="184"/>
        <v>0</v>
      </c>
      <c r="W119" s="41"/>
    </row>
    <row r="120" spans="1:23" ht="17.100000000000001" customHeight="1" x14ac:dyDescent="0.2">
      <c r="A120" s="81" t="s">
        <v>200</v>
      </c>
      <c r="B120" s="81"/>
      <c r="C120" s="81"/>
      <c r="D120" s="81"/>
      <c r="F120" s="28">
        <v>5</v>
      </c>
      <c r="G120" s="11">
        <v>1</v>
      </c>
      <c r="H120" s="14" t="s">
        <v>166</v>
      </c>
      <c r="J120" s="36"/>
      <c r="K120" s="36"/>
      <c r="L120" s="15">
        <f t="shared" si="114"/>
        <v>5</v>
      </c>
      <c r="M120" s="13">
        <f t="shared" si="177"/>
        <v>1</v>
      </c>
      <c r="N120" s="13">
        <f t="shared" si="178"/>
        <v>0</v>
      </c>
      <c r="O120" s="42"/>
      <c r="P120" s="13">
        <f t="shared" si="179"/>
        <v>0</v>
      </c>
      <c r="Q120" s="13">
        <f t="shared" si="180"/>
        <v>0</v>
      </c>
      <c r="R120" s="13">
        <f t="shared" si="181"/>
        <v>0</v>
      </c>
      <c r="T120" s="12">
        <f t="shared" si="182"/>
        <v>0</v>
      </c>
      <c r="U120" s="13">
        <f t="shared" si="183"/>
        <v>0</v>
      </c>
      <c r="V120" s="13">
        <f t="shared" si="184"/>
        <v>0</v>
      </c>
      <c r="W120" s="41"/>
    </row>
    <row r="121" spans="1:23" ht="17.100000000000001" customHeight="1" x14ac:dyDescent="0.2">
      <c r="A121" s="80" t="s">
        <v>201</v>
      </c>
      <c r="B121" s="80"/>
      <c r="C121" s="80"/>
      <c r="D121" s="80"/>
      <c r="L121" s="16"/>
      <c r="M121" s="16"/>
      <c r="N121" s="16"/>
      <c r="O121" s="43"/>
      <c r="P121" s="16"/>
      <c r="Q121" s="16"/>
      <c r="R121" s="16"/>
      <c r="W121" s="35"/>
    </row>
    <row r="122" spans="1:23" ht="17.100000000000001" customHeight="1" x14ac:dyDescent="0.2">
      <c r="A122" s="81" t="s">
        <v>202</v>
      </c>
      <c r="B122" s="81"/>
      <c r="C122" s="81"/>
      <c r="D122" s="81"/>
      <c r="F122" s="28">
        <v>4</v>
      </c>
      <c r="G122" s="11">
        <v>2</v>
      </c>
      <c r="H122" s="14" t="s">
        <v>166</v>
      </c>
      <c r="J122" s="36"/>
      <c r="K122" s="36"/>
      <c r="L122" s="18">
        <f t="shared" si="114"/>
        <v>4</v>
      </c>
      <c r="M122" s="18">
        <f t="shared" si="123"/>
        <v>2</v>
      </c>
      <c r="N122" s="13">
        <f>IFERROR(H122-K122,0)</f>
        <v>0</v>
      </c>
      <c r="O122" s="48"/>
      <c r="P122" s="13">
        <f>IF(O122="",0, ROUNDUP(L122/O122,0))</f>
        <v>0</v>
      </c>
      <c r="Q122" s="13">
        <f>IF(O122="",0, ROUNDUP(M122/O122,0))</f>
        <v>0</v>
      </c>
      <c r="R122" s="13">
        <f t="shared" ref="R122" si="185">IFERROR(IF(O122="",0, ROUNDUP(N122/O122,0)),0)</f>
        <v>0</v>
      </c>
      <c r="T122" s="12">
        <f t="shared" ref="T122" si="186">J122*P122</f>
        <v>0</v>
      </c>
      <c r="U122" s="13">
        <f t="shared" ref="U122" si="187">J122*Q122</f>
        <v>0</v>
      </c>
      <c r="V122" s="13">
        <f t="shared" ref="V122" si="188">J122*R122</f>
        <v>0</v>
      </c>
      <c r="W122" s="41"/>
    </row>
    <row r="123" spans="1:23" ht="17.100000000000001" customHeight="1" x14ac:dyDescent="0.2">
      <c r="A123" s="80" t="s">
        <v>42</v>
      </c>
      <c r="B123" s="80"/>
      <c r="C123" s="80"/>
      <c r="D123" s="80"/>
      <c r="L123" s="16"/>
      <c r="M123" s="16"/>
      <c r="N123" s="16"/>
      <c r="O123" s="43"/>
      <c r="P123" s="16"/>
      <c r="Q123" s="16"/>
      <c r="R123" s="16"/>
      <c r="W123" s="35"/>
    </row>
    <row r="124" spans="1:23" ht="17.100000000000001" customHeight="1" x14ac:dyDescent="0.2">
      <c r="A124" s="81" t="s">
        <v>43</v>
      </c>
      <c r="B124" s="81"/>
      <c r="C124" s="81"/>
      <c r="D124" s="81"/>
      <c r="F124" s="28">
        <v>2</v>
      </c>
      <c r="G124" s="11">
        <v>1</v>
      </c>
      <c r="H124" s="14" t="s">
        <v>166</v>
      </c>
      <c r="J124" s="36"/>
      <c r="K124" s="36"/>
      <c r="L124" s="17">
        <f t="shared" si="114"/>
        <v>2</v>
      </c>
      <c r="M124" s="17">
        <f t="shared" si="123"/>
        <v>1</v>
      </c>
      <c r="N124" s="13">
        <f t="shared" ref="N124:N133" si="189">IFERROR(H124-K124,0)</f>
        <v>0</v>
      </c>
      <c r="O124" s="44"/>
      <c r="P124" s="13">
        <f t="shared" ref="P124:P133" si="190">IF(O124="",0, ROUNDUP(L124/O124,0))</f>
        <v>0</v>
      </c>
      <c r="Q124" s="13">
        <f t="shared" ref="Q124:Q133" si="191">IF(O124="",0, ROUNDUP(M124/O124,0))</f>
        <v>0</v>
      </c>
      <c r="R124" s="13">
        <f t="shared" ref="R124:R133" si="192">IFERROR(IF(O124="",0, ROUNDUP(N124/O124,0)),0)</f>
        <v>0</v>
      </c>
      <c r="T124" s="12">
        <f t="shared" ref="T124:T133" si="193">J124*P124</f>
        <v>0</v>
      </c>
      <c r="U124" s="13">
        <f t="shared" ref="U124:U133" si="194">J124*Q124</f>
        <v>0</v>
      </c>
      <c r="V124" s="13">
        <f t="shared" ref="V124:V133" si="195">J124*R124</f>
        <v>0</v>
      </c>
      <c r="W124" s="41"/>
    </row>
    <row r="125" spans="1:23" ht="17.100000000000001" customHeight="1" x14ac:dyDescent="0.2">
      <c r="A125" s="81" t="s">
        <v>44</v>
      </c>
      <c r="B125" s="81"/>
      <c r="C125" s="81"/>
      <c r="D125" s="81"/>
      <c r="F125" s="28">
        <v>2</v>
      </c>
      <c r="G125" s="11">
        <v>1</v>
      </c>
      <c r="H125" s="14" t="s">
        <v>166</v>
      </c>
      <c r="J125" s="36"/>
      <c r="K125" s="36"/>
      <c r="L125" s="13">
        <f t="shared" si="114"/>
        <v>2</v>
      </c>
      <c r="M125" s="13">
        <f t="shared" si="123"/>
        <v>1</v>
      </c>
      <c r="N125" s="13">
        <f t="shared" si="189"/>
        <v>0</v>
      </c>
      <c r="O125" s="41"/>
      <c r="P125" s="13">
        <f t="shared" si="190"/>
        <v>0</v>
      </c>
      <c r="Q125" s="13">
        <f t="shared" si="191"/>
        <v>0</v>
      </c>
      <c r="R125" s="13">
        <f t="shared" si="192"/>
        <v>0</v>
      </c>
      <c r="T125" s="12">
        <f t="shared" si="193"/>
        <v>0</v>
      </c>
      <c r="U125" s="13">
        <f t="shared" si="194"/>
        <v>0</v>
      </c>
      <c r="V125" s="13">
        <f t="shared" si="195"/>
        <v>0</v>
      </c>
      <c r="W125" s="41"/>
    </row>
    <row r="126" spans="1:23" ht="17.100000000000001" customHeight="1" x14ac:dyDescent="0.2">
      <c r="A126" s="81" t="s">
        <v>45</v>
      </c>
      <c r="B126" s="81"/>
      <c r="C126" s="81"/>
      <c r="D126" s="81"/>
      <c r="F126" s="28">
        <v>2</v>
      </c>
      <c r="G126" s="11">
        <v>1</v>
      </c>
      <c r="H126" s="14" t="s">
        <v>166</v>
      </c>
      <c r="J126" s="36"/>
      <c r="K126" s="36"/>
      <c r="L126" s="13">
        <f t="shared" si="114"/>
        <v>2</v>
      </c>
      <c r="M126" s="13">
        <f t="shared" si="123"/>
        <v>1</v>
      </c>
      <c r="N126" s="13">
        <f t="shared" si="189"/>
        <v>0</v>
      </c>
      <c r="O126" s="41"/>
      <c r="P126" s="13">
        <f t="shared" si="190"/>
        <v>0</v>
      </c>
      <c r="Q126" s="13">
        <f t="shared" si="191"/>
        <v>0</v>
      </c>
      <c r="R126" s="13">
        <f t="shared" si="192"/>
        <v>0</v>
      </c>
      <c r="T126" s="12">
        <f t="shared" si="193"/>
        <v>0</v>
      </c>
      <c r="U126" s="13">
        <f t="shared" si="194"/>
        <v>0</v>
      </c>
      <c r="V126" s="13">
        <f t="shared" si="195"/>
        <v>0</v>
      </c>
      <c r="W126" s="41"/>
    </row>
    <row r="127" spans="1:23" ht="17.100000000000001" customHeight="1" x14ac:dyDescent="0.2">
      <c r="A127" s="81" t="s">
        <v>46</v>
      </c>
      <c r="B127" s="81"/>
      <c r="C127" s="81"/>
      <c r="D127" s="81"/>
      <c r="F127" s="28">
        <v>2</v>
      </c>
      <c r="G127" s="11">
        <v>1</v>
      </c>
      <c r="H127" s="14" t="s">
        <v>166</v>
      </c>
      <c r="J127" s="36"/>
      <c r="K127" s="36"/>
      <c r="L127" s="13">
        <f t="shared" si="114"/>
        <v>2</v>
      </c>
      <c r="M127" s="13">
        <f t="shared" si="123"/>
        <v>1</v>
      </c>
      <c r="N127" s="13">
        <f t="shared" si="189"/>
        <v>0</v>
      </c>
      <c r="O127" s="41"/>
      <c r="P127" s="13">
        <f t="shared" si="190"/>
        <v>0</v>
      </c>
      <c r="Q127" s="13">
        <f t="shared" si="191"/>
        <v>0</v>
      </c>
      <c r="R127" s="13">
        <f t="shared" si="192"/>
        <v>0</v>
      </c>
      <c r="T127" s="12">
        <f t="shared" si="193"/>
        <v>0</v>
      </c>
      <c r="U127" s="13">
        <f t="shared" si="194"/>
        <v>0</v>
      </c>
      <c r="V127" s="13">
        <f t="shared" si="195"/>
        <v>0</v>
      </c>
      <c r="W127" s="41"/>
    </row>
    <row r="128" spans="1:23" ht="17.100000000000001" customHeight="1" x14ac:dyDescent="0.2">
      <c r="A128" s="81" t="s">
        <v>47</v>
      </c>
      <c r="B128" s="81"/>
      <c r="C128" s="81"/>
      <c r="D128" s="81"/>
      <c r="F128" s="28">
        <v>2</v>
      </c>
      <c r="G128" s="11">
        <v>1</v>
      </c>
      <c r="H128" s="14" t="s">
        <v>166</v>
      </c>
      <c r="J128" s="36"/>
      <c r="K128" s="36"/>
      <c r="L128" s="13">
        <f t="shared" si="114"/>
        <v>2</v>
      </c>
      <c r="M128" s="13">
        <f t="shared" si="123"/>
        <v>1</v>
      </c>
      <c r="N128" s="13">
        <f t="shared" si="189"/>
        <v>0</v>
      </c>
      <c r="O128" s="41"/>
      <c r="P128" s="13">
        <f t="shared" si="190"/>
        <v>0</v>
      </c>
      <c r="Q128" s="13">
        <f t="shared" si="191"/>
        <v>0</v>
      </c>
      <c r="R128" s="13">
        <f t="shared" si="192"/>
        <v>0</v>
      </c>
      <c r="T128" s="12">
        <f t="shared" si="193"/>
        <v>0</v>
      </c>
      <c r="U128" s="13">
        <f t="shared" si="194"/>
        <v>0</v>
      </c>
      <c r="V128" s="13">
        <f t="shared" si="195"/>
        <v>0</v>
      </c>
      <c r="W128" s="41"/>
    </row>
    <row r="129" spans="1:23" ht="17.100000000000001" customHeight="1" x14ac:dyDescent="0.2">
      <c r="A129" s="81" t="s">
        <v>48</v>
      </c>
      <c r="B129" s="81"/>
      <c r="C129" s="81"/>
      <c r="D129" s="81"/>
      <c r="F129" s="28">
        <v>2</v>
      </c>
      <c r="G129" s="11">
        <v>1</v>
      </c>
      <c r="H129" s="14" t="s">
        <v>166</v>
      </c>
      <c r="J129" s="36"/>
      <c r="K129" s="36"/>
      <c r="L129" s="13">
        <f t="shared" si="114"/>
        <v>2</v>
      </c>
      <c r="M129" s="13">
        <f t="shared" si="123"/>
        <v>1</v>
      </c>
      <c r="N129" s="13">
        <f t="shared" si="189"/>
        <v>0</v>
      </c>
      <c r="O129" s="41"/>
      <c r="P129" s="13">
        <f t="shared" si="190"/>
        <v>0</v>
      </c>
      <c r="Q129" s="13">
        <f t="shared" si="191"/>
        <v>0</v>
      </c>
      <c r="R129" s="13">
        <f t="shared" si="192"/>
        <v>0</v>
      </c>
      <c r="T129" s="12">
        <f t="shared" si="193"/>
        <v>0</v>
      </c>
      <c r="U129" s="13">
        <f t="shared" si="194"/>
        <v>0</v>
      </c>
      <c r="V129" s="13">
        <f t="shared" si="195"/>
        <v>0</v>
      </c>
      <c r="W129" s="41"/>
    </row>
    <row r="130" spans="1:23" ht="17.100000000000001" customHeight="1" x14ac:dyDescent="0.2">
      <c r="A130" s="81" t="s">
        <v>50</v>
      </c>
      <c r="B130" s="81"/>
      <c r="C130" s="81"/>
      <c r="D130" s="81"/>
      <c r="F130" s="28">
        <v>2</v>
      </c>
      <c r="G130" s="11">
        <v>1</v>
      </c>
      <c r="H130" s="14" t="s">
        <v>166</v>
      </c>
      <c r="J130" s="36"/>
      <c r="K130" s="36"/>
      <c r="L130" s="13">
        <f t="shared" si="114"/>
        <v>2</v>
      </c>
      <c r="M130" s="13">
        <f t="shared" si="123"/>
        <v>1</v>
      </c>
      <c r="N130" s="13">
        <f t="shared" si="189"/>
        <v>0</v>
      </c>
      <c r="O130" s="41"/>
      <c r="P130" s="13">
        <f t="shared" si="190"/>
        <v>0</v>
      </c>
      <c r="Q130" s="13">
        <f t="shared" si="191"/>
        <v>0</v>
      </c>
      <c r="R130" s="13">
        <f t="shared" si="192"/>
        <v>0</v>
      </c>
      <c r="T130" s="12">
        <f t="shared" si="193"/>
        <v>0</v>
      </c>
      <c r="U130" s="13">
        <f t="shared" si="194"/>
        <v>0</v>
      </c>
      <c r="V130" s="13">
        <f t="shared" si="195"/>
        <v>0</v>
      </c>
      <c r="W130" s="41"/>
    </row>
    <row r="131" spans="1:23" ht="17.100000000000001" customHeight="1" x14ac:dyDescent="0.2">
      <c r="A131" s="81" t="s">
        <v>51</v>
      </c>
      <c r="B131" s="81"/>
      <c r="C131" s="81"/>
      <c r="D131" s="81"/>
      <c r="F131" s="28">
        <v>2</v>
      </c>
      <c r="G131" s="11">
        <v>1</v>
      </c>
      <c r="H131" s="14" t="s">
        <v>166</v>
      </c>
      <c r="J131" s="36"/>
      <c r="K131" s="36"/>
      <c r="L131" s="13">
        <f t="shared" si="114"/>
        <v>2</v>
      </c>
      <c r="M131" s="13">
        <f t="shared" si="123"/>
        <v>1</v>
      </c>
      <c r="N131" s="13">
        <f t="shared" si="189"/>
        <v>0</v>
      </c>
      <c r="O131" s="41"/>
      <c r="P131" s="13">
        <f t="shared" si="190"/>
        <v>0</v>
      </c>
      <c r="Q131" s="13">
        <f t="shared" si="191"/>
        <v>0</v>
      </c>
      <c r="R131" s="13">
        <f t="shared" si="192"/>
        <v>0</v>
      </c>
      <c r="T131" s="12">
        <f t="shared" si="193"/>
        <v>0</v>
      </c>
      <c r="U131" s="13">
        <f t="shared" si="194"/>
        <v>0</v>
      </c>
      <c r="V131" s="13">
        <f t="shared" si="195"/>
        <v>0</v>
      </c>
      <c r="W131" s="41"/>
    </row>
    <row r="132" spans="1:23" ht="17.100000000000001" customHeight="1" x14ac:dyDescent="0.2">
      <c r="A132" s="81" t="s">
        <v>49</v>
      </c>
      <c r="B132" s="81"/>
      <c r="C132" s="81"/>
      <c r="D132" s="81"/>
      <c r="F132" s="28">
        <v>6</v>
      </c>
      <c r="G132" s="11">
        <v>3</v>
      </c>
      <c r="H132" s="14" t="s">
        <v>166</v>
      </c>
      <c r="J132" s="36"/>
      <c r="K132" s="36"/>
      <c r="L132" s="13">
        <f t="shared" si="114"/>
        <v>6</v>
      </c>
      <c r="M132" s="13">
        <f t="shared" si="123"/>
        <v>3</v>
      </c>
      <c r="N132" s="13">
        <f t="shared" si="189"/>
        <v>0</v>
      </c>
      <c r="O132" s="41"/>
      <c r="P132" s="13">
        <f t="shared" si="190"/>
        <v>0</v>
      </c>
      <c r="Q132" s="13">
        <f t="shared" si="191"/>
        <v>0</v>
      </c>
      <c r="R132" s="13">
        <f t="shared" si="192"/>
        <v>0</v>
      </c>
      <c r="T132" s="12">
        <f t="shared" si="193"/>
        <v>0</v>
      </c>
      <c r="U132" s="13">
        <f t="shared" si="194"/>
        <v>0</v>
      </c>
      <c r="V132" s="13">
        <f t="shared" si="195"/>
        <v>0</v>
      </c>
      <c r="W132" s="41"/>
    </row>
    <row r="133" spans="1:23" ht="17.100000000000001" customHeight="1" x14ac:dyDescent="0.2">
      <c r="A133" s="81" t="s">
        <v>203</v>
      </c>
      <c r="B133" s="81"/>
      <c r="C133" s="81"/>
      <c r="D133" s="81"/>
      <c r="F133" s="28">
        <v>6</v>
      </c>
      <c r="G133" s="11">
        <v>3</v>
      </c>
      <c r="H133" s="14" t="s">
        <v>166</v>
      </c>
      <c r="J133" s="36"/>
      <c r="K133" s="36"/>
      <c r="L133" s="15">
        <f t="shared" si="114"/>
        <v>6</v>
      </c>
      <c r="M133" s="15">
        <f t="shared" si="123"/>
        <v>3</v>
      </c>
      <c r="N133" s="13">
        <f t="shared" si="189"/>
        <v>0</v>
      </c>
      <c r="O133" s="42"/>
      <c r="P133" s="13">
        <f t="shared" si="190"/>
        <v>0</v>
      </c>
      <c r="Q133" s="13">
        <f t="shared" si="191"/>
        <v>0</v>
      </c>
      <c r="R133" s="13">
        <f t="shared" si="192"/>
        <v>0</v>
      </c>
      <c r="T133" s="12">
        <f t="shared" si="193"/>
        <v>0</v>
      </c>
      <c r="U133" s="13">
        <f t="shared" si="194"/>
        <v>0</v>
      </c>
      <c r="V133" s="13">
        <f t="shared" si="195"/>
        <v>0</v>
      </c>
      <c r="W133" s="41"/>
    </row>
    <row r="134" spans="1:23" ht="17.100000000000001" customHeight="1" x14ac:dyDescent="0.2">
      <c r="A134" s="80" t="s">
        <v>52</v>
      </c>
      <c r="B134" s="80"/>
      <c r="C134" s="80"/>
      <c r="D134" s="80"/>
      <c r="L134" s="16"/>
      <c r="M134" s="16"/>
      <c r="N134" s="16"/>
      <c r="O134" s="43"/>
      <c r="P134" s="16"/>
      <c r="Q134" s="16"/>
      <c r="R134" s="16"/>
      <c r="W134" s="35"/>
    </row>
    <row r="135" spans="1:23" ht="17.100000000000001" customHeight="1" x14ac:dyDescent="0.2">
      <c r="A135" s="81" t="s">
        <v>53</v>
      </c>
      <c r="B135" s="81"/>
      <c r="C135" s="81"/>
      <c r="D135" s="81"/>
      <c r="F135" s="28">
        <v>2</v>
      </c>
      <c r="G135" s="11">
        <v>2</v>
      </c>
      <c r="H135" s="14" t="s">
        <v>166</v>
      </c>
      <c r="J135" s="36"/>
      <c r="K135" s="36"/>
      <c r="L135" s="18">
        <f t="shared" si="114"/>
        <v>2</v>
      </c>
      <c r="M135" s="18">
        <f t="shared" si="123"/>
        <v>2</v>
      </c>
      <c r="N135" s="13">
        <f>IFERROR(H135-K135,0)</f>
        <v>0</v>
      </c>
      <c r="O135" s="48"/>
      <c r="P135" s="13">
        <f>IF(O135="",0, ROUNDUP(L135/O135,0))</f>
        <v>0</v>
      </c>
      <c r="Q135" s="13">
        <f>IF(O135="",0, ROUNDUP(M135/O135,0))</f>
        <v>0</v>
      </c>
      <c r="R135" s="13">
        <f t="shared" ref="R135" si="196">IFERROR(IF(O135="",0, ROUNDUP(N135/O135,0)),0)</f>
        <v>0</v>
      </c>
      <c r="T135" s="12">
        <f t="shared" ref="T135" si="197">J135*P135</f>
        <v>0</v>
      </c>
      <c r="U135" s="13">
        <f t="shared" ref="U135" si="198">J135*Q135</f>
        <v>0</v>
      </c>
      <c r="V135" s="13">
        <f t="shared" ref="V135" si="199">J135*R135</f>
        <v>0</v>
      </c>
      <c r="W135" s="41"/>
    </row>
    <row r="136" spans="1:23" ht="17.100000000000001" customHeight="1" x14ac:dyDescent="0.2">
      <c r="A136" s="80" t="s">
        <v>204</v>
      </c>
      <c r="B136" s="80"/>
      <c r="C136" s="80"/>
      <c r="D136" s="80"/>
      <c r="L136" s="16"/>
      <c r="M136" s="16"/>
      <c r="N136" s="16"/>
      <c r="O136" s="43"/>
      <c r="P136" s="16"/>
      <c r="Q136" s="16"/>
      <c r="R136" s="16"/>
      <c r="W136" s="35"/>
    </row>
    <row r="137" spans="1:23" ht="17.100000000000001" customHeight="1" x14ac:dyDescent="0.2">
      <c r="A137" s="81" t="s">
        <v>54</v>
      </c>
      <c r="B137" s="81"/>
      <c r="C137" s="81"/>
      <c r="D137" s="81"/>
      <c r="F137" s="28">
        <v>1</v>
      </c>
      <c r="G137" s="29" t="s">
        <v>334</v>
      </c>
      <c r="H137" s="14" t="s">
        <v>166</v>
      </c>
      <c r="J137" s="36"/>
      <c r="K137" s="36"/>
      <c r="L137" s="17">
        <f t="shared" si="114"/>
        <v>1</v>
      </c>
      <c r="M137" s="13">
        <f t="shared" ref="M137:M138" si="200">IFERROR(G137-K137,0)</f>
        <v>0</v>
      </c>
      <c r="N137" s="13">
        <f t="shared" ref="N137:N138" si="201">IFERROR(H137-K137,0)</f>
        <v>0</v>
      </c>
      <c r="O137" s="44"/>
      <c r="P137" s="13">
        <f t="shared" ref="P137:P138" si="202">IF(O137="",0, ROUNDUP(L137/O137,0))</f>
        <v>0</v>
      </c>
      <c r="Q137" s="13">
        <f t="shared" ref="Q137:Q138" si="203">IF(O137="",0, ROUNDUP(M137/O137,0))</f>
        <v>0</v>
      </c>
      <c r="R137" s="13">
        <f t="shared" ref="R137:R138" si="204">IFERROR(IF(O137="",0, ROUNDUP(N137/O137,0)),0)</f>
        <v>0</v>
      </c>
      <c r="T137" s="12">
        <f t="shared" ref="T137:T138" si="205">J137*P137</f>
        <v>0</v>
      </c>
      <c r="U137" s="13">
        <f t="shared" ref="U137:U138" si="206">J137*Q137</f>
        <v>0</v>
      </c>
      <c r="V137" s="13">
        <f t="shared" ref="V137:V138" si="207">J137*R137</f>
        <v>0</v>
      </c>
      <c r="W137" s="41"/>
    </row>
    <row r="138" spans="1:23" ht="17.100000000000001" customHeight="1" x14ac:dyDescent="0.2">
      <c r="A138" s="81" t="s">
        <v>205</v>
      </c>
      <c r="B138" s="81"/>
      <c r="C138" s="81"/>
      <c r="D138" s="81"/>
      <c r="F138" s="28">
        <v>4</v>
      </c>
      <c r="G138" s="11">
        <v>2</v>
      </c>
      <c r="H138" s="11">
        <v>1</v>
      </c>
      <c r="J138" s="36"/>
      <c r="K138" s="36"/>
      <c r="L138" s="15">
        <f t="shared" si="114"/>
        <v>4</v>
      </c>
      <c r="M138" s="13">
        <f t="shared" si="200"/>
        <v>2</v>
      </c>
      <c r="N138" s="13">
        <f t="shared" si="201"/>
        <v>1</v>
      </c>
      <c r="O138" s="42"/>
      <c r="P138" s="13">
        <f t="shared" si="202"/>
        <v>0</v>
      </c>
      <c r="Q138" s="13">
        <f t="shared" si="203"/>
        <v>0</v>
      </c>
      <c r="R138" s="13">
        <f t="shared" si="204"/>
        <v>0</v>
      </c>
      <c r="T138" s="12">
        <f t="shared" si="205"/>
        <v>0</v>
      </c>
      <c r="U138" s="13">
        <f t="shared" si="206"/>
        <v>0</v>
      </c>
      <c r="V138" s="13">
        <f t="shared" si="207"/>
        <v>0</v>
      </c>
      <c r="W138" s="41"/>
    </row>
    <row r="139" spans="1:23" ht="17.100000000000001" customHeight="1" x14ac:dyDescent="0.2">
      <c r="A139" s="80" t="s">
        <v>335</v>
      </c>
      <c r="B139" s="80"/>
      <c r="C139" s="80"/>
      <c r="D139" s="80"/>
      <c r="L139" s="2"/>
      <c r="M139" s="2"/>
      <c r="N139" s="2"/>
      <c r="O139" s="45"/>
      <c r="P139" s="2"/>
      <c r="Q139" s="2"/>
      <c r="R139" s="2"/>
      <c r="W139" s="35"/>
    </row>
    <row r="140" spans="1:23" ht="17.100000000000001" customHeight="1" x14ac:dyDescent="0.2">
      <c r="A140" s="80" t="s">
        <v>206</v>
      </c>
      <c r="B140" s="80"/>
      <c r="C140" s="80"/>
      <c r="D140" s="80"/>
      <c r="L140" s="1"/>
      <c r="M140" s="1"/>
      <c r="N140" s="1"/>
      <c r="O140" s="47"/>
      <c r="P140" s="1"/>
      <c r="Q140" s="1"/>
      <c r="R140" s="1"/>
      <c r="W140" s="35"/>
    </row>
    <row r="141" spans="1:23" ht="17.100000000000001" customHeight="1" x14ac:dyDescent="0.2">
      <c r="A141" s="81" t="s">
        <v>207</v>
      </c>
      <c r="B141" s="81"/>
      <c r="C141" s="81"/>
      <c r="D141" s="81"/>
      <c r="F141" s="28">
        <v>1</v>
      </c>
      <c r="G141" s="11">
        <v>1</v>
      </c>
      <c r="H141" s="14" t="s">
        <v>166</v>
      </c>
      <c r="J141" s="36"/>
      <c r="K141" s="36"/>
      <c r="L141" s="18">
        <f t="shared" ref="L141:L203" si="208">F141-K141</f>
        <v>1</v>
      </c>
      <c r="M141" s="18">
        <f t="shared" ref="M141:M203" si="209">G141-K141</f>
        <v>1</v>
      </c>
      <c r="N141" s="13">
        <f>IFERROR(H141-K141,0)</f>
        <v>0</v>
      </c>
      <c r="O141" s="48"/>
      <c r="P141" s="13">
        <f>IF(O141="",0, ROUNDUP(L141/O141,0))</f>
        <v>0</v>
      </c>
      <c r="Q141" s="13">
        <f>IF(O141="",0, ROUNDUP(M141/O141,0))</f>
        <v>0</v>
      </c>
      <c r="R141" s="13">
        <f t="shared" ref="R141" si="210">IFERROR(IF(O141="",0, ROUNDUP(N141/O141,0)),0)</f>
        <v>0</v>
      </c>
      <c r="T141" s="12">
        <f t="shared" ref="T141" si="211">J141*P141</f>
        <v>0</v>
      </c>
      <c r="U141" s="13">
        <f t="shared" ref="U141" si="212">J141*Q141</f>
        <v>0</v>
      </c>
      <c r="V141" s="13">
        <f t="shared" ref="V141" si="213">J141*R141</f>
        <v>0</v>
      </c>
      <c r="W141" s="41"/>
    </row>
    <row r="142" spans="1:23" ht="17.100000000000001" customHeight="1" x14ac:dyDescent="0.2">
      <c r="A142" s="80" t="s">
        <v>57</v>
      </c>
      <c r="B142" s="80"/>
      <c r="C142" s="80"/>
      <c r="D142" s="80"/>
      <c r="L142" s="16"/>
      <c r="M142" s="16"/>
      <c r="N142" s="16"/>
      <c r="O142" s="43"/>
      <c r="P142" s="16"/>
      <c r="Q142" s="16"/>
      <c r="R142" s="16"/>
      <c r="W142" s="35"/>
    </row>
    <row r="143" spans="1:23" ht="17.100000000000001" customHeight="1" x14ac:dyDescent="0.2">
      <c r="A143" s="81" t="s">
        <v>58</v>
      </c>
      <c r="B143" s="81"/>
      <c r="C143" s="81"/>
      <c r="D143" s="81"/>
      <c r="F143" s="28">
        <v>6</v>
      </c>
      <c r="G143" s="11">
        <v>3</v>
      </c>
      <c r="H143" s="14" t="s">
        <v>166</v>
      </c>
      <c r="J143" s="36"/>
      <c r="K143" s="36"/>
      <c r="L143" s="17">
        <f t="shared" si="208"/>
        <v>6</v>
      </c>
      <c r="M143" s="17">
        <f t="shared" si="209"/>
        <v>3</v>
      </c>
      <c r="N143" s="13">
        <f t="shared" ref="N143:N145" si="214">IFERROR(H143-K143,0)</f>
        <v>0</v>
      </c>
      <c r="O143" s="44"/>
      <c r="P143" s="13">
        <f t="shared" ref="P143:P145" si="215">IF(O143="",0, ROUNDUP(L143/O143,0))</f>
        <v>0</v>
      </c>
      <c r="Q143" s="13">
        <f t="shared" ref="Q143:Q145" si="216">IF(O143="",0, ROUNDUP(M143/O143,0))</f>
        <v>0</v>
      </c>
      <c r="R143" s="13">
        <f t="shared" ref="R143:R145" si="217">IFERROR(IF(O143="",0, ROUNDUP(N143/O143,0)),0)</f>
        <v>0</v>
      </c>
      <c r="T143" s="12">
        <f t="shared" ref="T143:T145" si="218">J143*P143</f>
        <v>0</v>
      </c>
      <c r="U143" s="13">
        <f t="shared" ref="U143:U145" si="219">J143*Q143</f>
        <v>0</v>
      </c>
      <c r="V143" s="13">
        <f t="shared" ref="V143:V145" si="220">J143*R143</f>
        <v>0</v>
      </c>
      <c r="W143" s="41"/>
    </row>
    <row r="144" spans="1:23" ht="17.100000000000001" customHeight="1" x14ac:dyDescent="0.2">
      <c r="A144" s="81" t="s">
        <v>56</v>
      </c>
      <c r="B144" s="81"/>
      <c r="C144" s="81"/>
      <c r="D144" s="81"/>
      <c r="F144" s="28">
        <v>8</v>
      </c>
      <c r="G144" s="11">
        <v>4</v>
      </c>
      <c r="H144" s="14" t="s">
        <v>166</v>
      </c>
      <c r="J144" s="36"/>
      <c r="K144" s="36"/>
      <c r="L144" s="13">
        <f t="shared" si="208"/>
        <v>8</v>
      </c>
      <c r="M144" s="13">
        <f t="shared" si="209"/>
        <v>4</v>
      </c>
      <c r="N144" s="13">
        <f t="shared" si="214"/>
        <v>0</v>
      </c>
      <c r="O144" s="41"/>
      <c r="P144" s="13">
        <f t="shared" si="215"/>
        <v>0</v>
      </c>
      <c r="Q144" s="13">
        <f t="shared" si="216"/>
        <v>0</v>
      </c>
      <c r="R144" s="13">
        <f t="shared" si="217"/>
        <v>0</v>
      </c>
      <c r="T144" s="12">
        <f t="shared" si="218"/>
        <v>0</v>
      </c>
      <c r="U144" s="13">
        <f t="shared" si="219"/>
        <v>0</v>
      </c>
      <c r="V144" s="13">
        <f t="shared" si="220"/>
        <v>0</v>
      </c>
      <c r="W144" s="41"/>
    </row>
    <row r="145" spans="1:23" ht="17.100000000000001" customHeight="1" x14ac:dyDescent="0.2">
      <c r="A145" s="81" t="s">
        <v>55</v>
      </c>
      <c r="B145" s="81"/>
      <c r="C145" s="81"/>
      <c r="D145" s="81"/>
      <c r="F145" s="28">
        <v>8</v>
      </c>
      <c r="G145" s="11">
        <v>4</v>
      </c>
      <c r="H145" s="14" t="s">
        <v>166</v>
      </c>
      <c r="J145" s="36"/>
      <c r="K145" s="36"/>
      <c r="L145" s="15">
        <f t="shared" si="208"/>
        <v>8</v>
      </c>
      <c r="M145" s="15">
        <f t="shared" si="209"/>
        <v>4</v>
      </c>
      <c r="N145" s="13">
        <f t="shared" si="214"/>
        <v>0</v>
      </c>
      <c r="O145" s="42"/>
      <c r="P145" s="13">
        <f t="shared" si="215"/>
        <v>0</v>
      </c>
      <c r="Q145" s="13">
        <f t="shared" si="216"/>
        <v>0</v>
      </c>
      <c r="R145" s="13">
        <f t="shared" si="217"/>
        <v>0</v>
      </c>
      <c r="T145" s="12">
        <f t="shared" si="218"/>
        <v>0</v>
      </c>
      <c r="U145" s="13">
        <f t="shared" si="219"/>
        <v>0</v>
      </c>
      <c r="V145" s="13">
        <f t="shared" si="220"/>
        <v>0</v>
      </c>
      <c r="W145" s="41"/>
    </row>
    <row r="146" spans="1:23" ht="17.100000000000001" customHeight="1" x14ac:dyDescent="0.2">
      <c r="A146" s="80" t="s">
        <v>208</v>
      </c>
      <c r="B146" s="80"/>
      <c r="C146" s="80"/>
      <c r="D146" s="80"/>
      <c r="L146" s="16"/>
      <c r="M146" s="16"/>
      <c r="N146" s="16"/>
      <c r="O146" s="43"/>
      <c r="P146" s="16"/>
      <c r="Q146" s="16"/>
      <c r="R146" s="16"/>
      <c r="W146" s="35"/>
    </row>
    <row r="147" spans="1:23" ht="17.100000000000001" customHeight="1" x14ac:dyDescent="0.2">
      <c r="A147" s="81" t="s">
        <v>209</v>
      </c>
      <c r="B147" s="81"/>
      <c r="C147" s="81"/>
      <c r="D147" s="81"/>
      <c r="F147" s="28">
        <v>1</v>
      </c>
      <c r="G147" s="11">
        <v>1</v>
      </c>
      <c r="H147" s="14" t="s">
        <v>166</v>
      </c>
      <c r="J147" s="36"/>
      <c r="K147" s="36"/>
      <c r="L147" s="18">
        <f t="shared" si="208"/>
        <v>1</v>
      </c>
      <c r="M147" s="18">
        <f t="shared" si="209"/>
        <v>1</v>
      </c>
      <c r="N147" s="13">
        <f>IFERROR(H147-K147,0)</f>
        <v>0</v>
      </c>
      <c r="O147" s="48"/>
      <c r="P147" s="13">
        <f>IF(O147="",0, ROUNDUP(L147/O147,0))</f>
        <v>0</v>
      </c>
      <c r="Q147" s="13">
        <f>IF(O147="",0, ROUNDUP(M147/O147,0))</f>
        <v>0</v>
      </c>
      <c r="R147" s="13">
        <f t="shared" ref="R147" si="221">IFERROR(IF(O147="",0, ROUNDUP(N147/O147,0)),0)</f>
        <v>0</v>
      </c>
      <c r="T147" s="12">
        <f t="shared" ref="T147" si="222">J147*P147</f>
        <v>0</v>
      </c>
      <c r="U147" s="13">
        <f t="shared" ref="U147" si="223">J147*Q147</f>
        <v>0</v>
      </c>
      <c r="V147" s="13">
        <f t="shared" ref="V147" si="224">J147*R147</f>
        <v>0</v>
      </c>
      <c r="W147" s="41"/>
    </row>
    <row r="148" spans="1:23" ht="17.100000000000001" customHeight="1" x14ac:dyDescent="0.2">
      <c r="A148" s="80" t="s">
        <v>59</v>
      </c>
      <c r="B148" s="80"/>
      <c r="C148" s="80"/>
      <c r="D148" s="80"/>
      <c r="L148" s="16"/>
      <c r="M148" s="16"/>
      <c r="N148" s="16"/>
      <c r="O148" s="43"/>
      <c r="P148" s="16"/>
      <c r="Q148" s="16"/>
      <c r="R148" s="16"/>
      <c r="W148" s="35"/>
    </row>
    <row r="149" spans="1:23" ht="18.95" customHeight="1" x14ac:dyDescent="0.2">
      <c r="A149" s="81" t="s">
        <v>60</v>
      </c>
      <c r="B149" s="81"/>
      <c r="C149" s="81"/>
      <c r="D149" s="81"/>
      <c r="F149" s="28">
        <v>2</v>
      </c>
      <c r="G149" s="11">
        <v>2</v>
      </c>
      <c r="H149" s="14" t="s">
        <v>166</v>
      </c>
      <c r="J149" s="36"/>
      <c r="K149" s="36"/>
      <c r="L149" s="18">
        <f t="shared" si="208"/>
        <v>2</v>
      </c>
      <c r="M149" s="18">
        <f t="shared" si="209"/>
        <v>2</v>
      </c>
      <c r="N149" s="13">
        <f>IFERROR(H149-K149,0)</f>
        <v>0</v>
      </c>
      <c r="O149" s="48"/>
      <c r="P149" s="13">
        <f>IF(O149="",0, ROUNDUP(L149/O149,0))</f>
        <v>0</v>
      </c>
      <c r="Q149" s="13">
        <f>IF(O149="",0, ROUNDUP(M149/O149,0))</f>
        <v>0</v>
      </c>
      <c r="R149" s="13">
        <f t="shared" ref="R149" si="225">IFERROR(IF(O149="",0, ROUNDUP(N149/O149,0)),0)</f>
        <v>0</v>
      </c>
      <c r="T149" s="12">
        <f t="shared" ref="T149" si="226">J149*P149</f>
        <v>0</v>
      </c>
      <c r="U149" s="13">
        <f t="shared" ref="U149" si="227">J149*Q149</f>
        <v>0</v>
      </c>
      <c r="V149" s="13">
        <f t="shared" ref="V149" si="228">J149*R149</f>
        <v>0</v>
      </c>
      <c r="W149" s="41"/>
    </row>
    <row r="150" spans="1:23" ht="17.100000000000001" customHeight="1" x14ac:dyDescent="0.2">
      <c r="A150" s="80" t="s">
        <v>336</v>
      </c>
      <c r="B150" s="80"/>
      <c r="C150" s="80"/>
      <c r="D150" s="80"/>
      <c r="L150" s="2"/>
      <c r="M150" s="2"/>
      <c r="N150" s="2"/>
      <c r="O150" s="45"/>
      <c r="P150" s="2"/>
      <c r="Q150" s="2"/>
      <c r="R150" s="2"/>
      <c r="W150" s="35"/>
    </row>
    <row r="151" spans="1:23" ht="17.100000000000001" customHeight="1" x14ac:dyDescent="0.2">
      <c r="A151" s="80" t="s">
        <v>61</v>
      </c>
      <c r="B151" s="80"/>
      <c r="C151" s="80"/>
      <c r="D151" s="80"/>
      <c r="L151" s="1"/>
      <c r="M151" s="1"/>
      <c r="N151" s="1"/>
      <c r="O151" s="47"/>
      <c r="P151" s="1"/>
      <c r="Q151" s="1"/>
      <c r="R151" s="1"/>
      <c r="W151" s="35"/>
    </row>
    <row r="152" spans="1:23" ht="17.100000000000001" customHeight="1" x14ac:dyDescent="0.2">
      <c r="A152" s="81" t="s">
        <v>62</v>
      </c>
      <c r="B152" s="81"/>
      <c r="C152" s="81"/>
      <c r="D152" s="81"/>
      <c r="F152" s="28">
        <v>5</v>
      </c>
      <c r="G152" s="11">
        <v>3</v>
      </c>
      <c r="H152" s="14" t="s">
        <v>166</v>
      </c>
      <c r="J152" s="36"/>
      <c r="K152" s="36"/>
      <c r="L152" s="17">
        <f t="shared" si="208"/>
        <v>5</v>
      </c>
      <c r="M152" s="17">
        <f t="shared" si="209"/>
        <v>3</v>
      </c>
      <c r="N152" s="13">
        <f t="shared" ref="N152:N153" si="229">IFERROR(H152-K152,0)</f>
        <v>0</v>
      </c>
      <c r="O152" s="44"/>
      <c r="P152" s="13">
        <f t="shared" ref="P152:P153" si="230">IF(O152="",0, ROUNDUP(L152/O152,0))</f>
        <v>0</v>
      </c>
      <c r="Q152" s="13">
        <f t="shared" ref="Q152:Q153" si="231">IF(O152="",0, ROUNDUP(M152/O152,0))</f>
        <v>0</v>
      </c>
      <c r="R152" s="13">
        <f t="shared" ref="R152:R153" si="232">IFERROR(IF(O152="",0, ROUNDUP(N152/O152,0)),0)</f>
        <v>0</v>
      </c>
      <c r="T152" s="12">
        <f t="shared" ref="T152:T153" si="233">J152*P152</f>
        <v>0</v>
      </c>
      <c r="U152" s="13">
        <f t="shared" ref="U152:U153" si="234">J152*Q152</f>
        <v>0</v>
      </c>
      <c r="V152" s="13">
        <f t="shared" ref="V152:V153" si="235">J152*R152</f>
        <v>0</v>
      </c>
      <c r="W152" s="41"/>
    </row>
    <row r="153" spans="1:23" ht="17.100000000000001" customHeight="1" x14ac:dyDescent="0.2">
      <c r="A153" s="81" t="s">
        <v>210</v>
      </c>
      <c r="B153" s="81"/>
      <c r="C153" s="81"/>
      <c r="D153" s="81"/>
      <c r="F153" s="28">
        <v>5</v>
      </c>
      <c r="G153" s="11">
        <v>3</v>
      </c>
      <c r="H153" s="14" t="s">
        <v>166</v>
      </c>
      <c r="J153" s="36"/>
      <c r="K153" s="36"/>
      <c r="L153" s="15">
        <f t="shared" si="208"/>
        <v>5</v>
      </c>
      <c r="M153" s="15">
        <f t="shared" si="209"/>
        <v>3</v>
      </c>
      <c r="N153" s="13">
        <f t="shared" si="229"/>
        <v>0</v>
      </c>
      <c r="O153" s="42"/>
      <c r="P153" s="13">
        <f t="shared" si="230"/>
        <v>0</v>
      </c>
      <c r="Q153" s="13">
        <f t="shared" si="231"/>
        <v>0</v>
      </c>
      <c r="R153" s="13">
        <f t="shared" si="232"/>
        <v>0</v>
      </c>
      <c r="T153" s="12">
        <f t="shared" si="233"/>
        <v>0</v>
      </c>
      <c r="U153" s="13">
        <f t="shared" si="234"/>
        <v>0</v>
      </c>
      <c r="V153" s="13">
        <f t="shared" si="235"/>
        <v>0</v>
      </c>
      <c r="W153" s="41"/>
    </row>
    <row r="154" spans="1:23" ht="17.100000000000001" customHeight="1" x14ac:dyDescent="0.2">
      <c r="A154" s="80" t="s">
        <v>63</v>
      </c>
      <c r="B154" s="80"/>
      <c r="C154" s="80"/>
      <c r="D154" s="80"/>
      <c r="L154" s="16"/>
      <c r="M154" s="16"/>
      <c r="N154" s="16"/>
      <c r="O154" s="43"/>
      <c r="P154" s="16"/>
      <c r="Q154" s="16"/>
      <c r="R154" s="16"/>
      <c r="W154" s="35"/>
    </row>
    <row r="155" spans="1:23" ht="17.100000000000001" customHeight="1" x14ac:dyDescent="0.2">
      <c r="A155" s="81" t="s">
        <v>64</v>
      </c>
      <c r="B155" s="81"/>
      <c r="C155" s="81"/>
      <c r="D155" s="81"/>
      <c r="F155" s="30">
        <v>2</v>
      </c>
      <c r="G155" s="19">
        <v>1</v>
      </c>
      <c r="H155" s="31"/>
      <c r="J155" s="37"/>
      <c r="K155" s="37"/>
      <c r="L155" s="18">
        <f t="shared" si="208"/>
        <v>2</v>
      </c>
      <c r="M155" s="18">
        <f t="shared" si="209"/>
        <v>1</v>
      </c>
      <c r="N155" s="15">
        <f t="shared" ref="N155" si="236">IFERROR(H155-K155,0)</f>
        <v>0</v>
      </c>
      <c r="O155" s="48"/>
      <c r="P155" s="15">
        <f t="shared" ref="P155" si="237">IF(O155="",0, ROUNDUP(L155/O155,0))</f>
        <v>0</v>
      </c>
      <c r="Q155" s="15">
        <f t="shared" ref="Q155" si="238">IF(O155="",0, ROUNDUP(M155/O155,0))</f>
        <v>0</v>
      </c>
      <c r="R155" s="13">
        <f t="shared" ref="R155" si="239">IFERROR(IF(O155="",0, ROUNDUP(N155/O155,0)),0)</f>
        <v>0</v>
      </c>
      <c r="T155" s="21">
        <f t="shared" ref="T155" si="240">J155*P155</f>
        <v>0</v>
      </c>
      <c r="U155" s="15">
        <f t="shared" ref="U155" si="241">J155*Q155</f>
        <v>0</v>
      </c>
      <c r="V155" s="13">
        <f t="shared" ref="V155" si="242">J155*R155</f>
        <v>0</v>
      </c>
      <c r="W155" s="42"/>
    </row>
    <row r="156" spans="1:23" ht="17.100000000000001" customHeight="1" x14ac:dyDescent="0.2">
      <c r="A156" s="80" t="s">
        <v>211</v>
      </c>
      <c r="B156" s="80"/>
      <c r="C156" s="80"/>
      <c r="D156" s="80"/>
      <c r="F156" s="79"/>
      <c r="G156" s="79"/>
      <c r="H156" s="79"/>
      <c r="J156" s="40"/>
      <c r="K156" s="40"/>
      <c r="L156" s="2"/>
      <c r="M156" s="2"/>
      <c r="N156" s="2"/>
      <c r="O156" s="45"/>
      <c r="P156" s="2"/>
      <c r="Q156" s="2"/>
      <c r="R156" s="2"/>
      <c r="T156" s="32"/>
      <c r="U156" s="2"/>
      <c r="V156" s="2"/>
      <c r="W156" s="45"/>
    </row>
    <row r="157" spans="1:23" ht="17.100000000000001" customHeight="1" x14ac:dyDescent="0.2">
      <c r="A157" s="80" t="s">
        <v>337</v>
      </c>
      <c r="B157" s="80"/>
      <c r="C157" s="80"/>
      <c r="D157" s="80"/>
      <c r="L157" s="3"/>
      <c r="M157" s="3"/>
      <c r="N157" s="3"/>
      <c r="O157" s="46"/>
      <c r="P157" s="3"/>
      <c r="Q157" s="3"/>
      <c r="R157" s="3"/>
      <c r="W157" s="35"/>
    </row>
    <row r="158" spans="1:23" ht="17.100000000000001" customHeight="1" x14ac:dyDescent="0.2">
      <c r="A158" s="80" t="s">
        <v>212</v>
      </c>
      <c r="B158" s="80"/>
      <c r="C158" s="80"/>
      <c r="D158" s="80"/>
      <c r="L158" s="1"/>
      <c r="M158" s="1"/>
      <c r="N158" s="1"/>
      <c r="O158" s="47"/>
      <c r="P158" s="1"/>
      <c r="Q158" s="1"/>
      <c r="R158" s="1"/>
      <c r="W158" s="35"/>
    </row>
    <row r="159" spans="1:23" ht="17.100000000000001" customHeight="1" x14ac:dyDescent="0.2">
      <c r="A159" s="81" t="s">
        <v>213</v>
      </c>
      <c r="B159" s="81"/>
      <c r="C159" s="81"/>
      <c r="D159" s="81"/>
      <c r="F159" s="28">
        <v>5</v>
      </c>
      <c r="G159" s="11">
        <v>3</v>
      </c>
      <c r="H159" s="14" t="s">
        <v>166</v>
      </c>
      <c r="J159" s="36"/>
      <c r="K159" s="36"/>
      <c r="L159" s="18">
        <f t="shared" si="208"/>
        <v>5</v>
      </c>
      <c r="M159" s="18">
        <f t="shared" si="209"/>
        <v>3</v>
      </c>
      <c r="N159" s="13">
        <f>IFERROR(H159-K159,0)</f>
        <v>0</v>
      </c>
      <c r="O159" s="48"/>
      <c r="P159" s="13">
        <f>IF(O159="",0, ROUNDUP(L159/O159,0))</f>
        <v>0</v>
      </c>
      <c r="Q159" s="13">
        <f>IF(O159="",0, ROUNDUP(M159/O159,0))</f>
        <v>0</v>
      </c>
      <c r="R159" s="13">
        <f t="shared" ref="R159" si="243">IFERROR(IF(O159="",0, ROUNDUP(N159/O159,0)),0)</f>
        <v>0</v>
      </c>
      <c r="T159" s="12">
        <f t="shared" ref="T159" si="244">J159*P159</f>
        <v>0</v>
      </c>
      <c r="U159" s="13">
        <f t="shared" ref="U159" si="245">J159*Q159</f>
        <v>0</v>
      </c>
      <c r="V159" s="13">
        <f t="shared" ref="V159" si="246">J159*R159</f>
        <v>0</v>
      </c>
      <c r="W159" s="41"/>
    </row>
    <row r="160" spans="1:23" ht="17.100000000000001" customHeight="1" x14ac:dyDescent="0.2">
      <c r="A160" s="80" t="s">
        <v>338</v>
      </c>
      <c r="B160" s="80"/>
      <c r="C160" s="80"/>
      <c r="D160" s="80"/>
      <c r="L160" s="2"/>
      <c r="M160" s="2"/>
      <c r="N160" s="2"/>
      <c r="O160" s="45"/>
      <c r="P160" s="2"/>
      <c r="Q160" s="2"/>
      <c r="R160" s="2"/>
      <c r="W160" s="35"/>
    </row>
    <row r="161" spans="1:23" ht="17.100000000000001" customHeight="1" x14ac:dyDescent="0.2">
      <c r="A161" s="80" t="s">
        <v>65</v>
      </c>
      <c r="B161" s="80"/>
      <c r="C161" s="80"/>
      <c r="D161" s="80"/>
      <c r="L161" s="1"/>
      <c r="M161" s="1"/>
      <c r="N161" s="1"/>
      <c r="O161" s="47"/>
      <c r="P161" s="1"/>
      <c r="Q161" s="1"/>
      <c r="R161" s="1"/>
      <c r="W161" s="35"/>
    </row>
    <row r="162" spans="1:23" ht="17.100000000000001" customHeight="1" x14ac:dyDescent="0.2">
      <c r="A162" s="81" t="s">
        <v>66</v>
      </c>
      <c r="B162" s="81"/>
      <c r="C162" s="81"/>
      <c r="D162" s="81"/>
      <c r="F162" s="28">
        <v>2</v>
      </c>
      <c r="G162" s="11">
        <v>1</v>
      </c>
      <c r="H162" s="14" t="s">
        <v>166</v>
      </c>
      <c r="J162" s="36"/>
      <c r="K162" s="36"/>
      <c r="L162" s="18">
        <f t="shared" si="208"/>
        <v>2</v>
      </c>
      <c r="M162" s="18">
        <f t="shared" si="209"/>
        <v>1</v>
      </c>
      <c r="N162" s="13">
        <f>IFERROR(H162-K162,0)</f>
        <v>0</v>
      </c>
      <c r="O162" s="48"/>
      <c r="P162" s="13">
        <f>IF(O162="",0, ROUNDUP(L162/O162,0))</f>
        <v>0</v>
      </c>
      <c r="Q162" s="13">
        <f>IF(O162="",0, ROUNDUP(M162/O162,0))</f>
        <v>0</v>
      </c>
      <c r="R162" s="13">
        <f t="shared" ref="R162" si="247">IFERROR(IF(O162="",0, ROUNDUP(N162/O162,0)),0)</f>
        <v>0</v>
      </c>
      <c r="T162" s="12">
        <f t="shared" ref="T162" si="248">J162*P162</f>
        <v>0</v>
      </c>
      <c r="U162" s="13">
        <f t="shared" ref="U162" si="249">J162*Q162</f>
        <v>0</v>
      </c>
      <c r="V162" s="13">
        <f t="shared" ref="V162" si="250">J162*R162</f>
        <v>0</v>
      </c>
      <c r="W162" s="41"/>
    </row>
    <row r="163" spans="1:23" ht="17.100000000000001" customHeight="1" x14ac:dyDescent="0.2">
      <c r="A163" s="80" t="s">
        <v>67</v>
      </c>
      <c r="B163" s="80"/>
      <c r="C163" s="80"/>
      <c r="D163" s="80"/>
      <c r="L163" s="16"/>
      <c r="M163" s="16"/>
      <c r="N163" s="16"/>
      <c r="O163" s="43"/>
      <c r="P163" s="16"/>
      <c r="Q163" s="16"/>
      <c r="R163" s="16"/>
      <c r="W163" s="35"/>
    </row>
    <row r="164" spans="1:23" ht="17.100000000000001" customHeight="1" x14ac:dyDescent="0.2">
      <c r="A164" s="81" t="s">
        <v>68</v>
      </c>
      <c r="B164" s="81"/>
      <c r="C164" s="81"/>
      <c r="D164" s="81"/>
      <c r="F164" s="28">
        <v>3</v>
      </c>
      <c r="G164" s="11">
        <v>2</v>
      </c>
      <c r="H164" s="14" t="s">
        <v>166</v>
      </c>
      <c r="J164" s="36"/>
      <c r="K164" s="36"/>
      <c r="L164" s="18">
        <f t="shared" si="208"/>
        <v>3</v>
      </c>
      <c r="M164" s="18">
        <f t="shared" si="209"/>
        <v>2</v>
      </c>
      <c r="N164" s="13">
        <f>IFERROR(H164-K164,0)</f>
        <v>0</v>
      </c>
      <c r="O164" s="48"/>
      <c r="P164" s="13">
        <f>IF(O164="",0, ROUNDUP(L164/O164,0))</f>
        <v>0</v>
      </c>
      <c r="Q164" s="13">
        <f>IF(O164="",0, ROUNDUP(M164/O164,0))</f>
        <v>0</v>
      </c>
      <c r="R164" s="13">
        <f t="shared" ref="R164" si="251">IFERROR(IF(O164="",0, ROUNDUP(N164/O164,0)),0)</f>
        <v>0</v>
      </c>
      <c r="T164" s="12">
        <f t="shared" ref="T164" si="252">J164*P164</f>
        <v>0</v>
      </c>
      <c r="U164" s="13">
        <f t="shared" ref="U164" si="253">J164*Q164</f>
        <v>0</v>
      </c>
      <c r="V164" s="13">
        <f t="shared" ref="V164" si="254">J164*R164</f>
        <v>0</v>
      </c>
      <c r="W164" s="41"/>
    </row>
    <row r="165" spans="1:23" ht="17.100000000000001" customHeight="1" x14ac:dyDescent="0.2">
      <c r="A165" s="80" t="s">
        <v>69</v>
      </c>
      <c r="B165" s="80"/>
      <c r="C165" s="80"/>
      <c r="D165" s="80"/>
      <c r="L165" s="16"/>
      <c r="M165" s="16"/>
      <c r="N165" s="16"/>
      <c r="O165" s="43"/>
      <c r="P165" s="16"/>
      <c r="Q165" s="16"/>
      <c r="R165" s="16"/>
      <c r="W165" s="35"/>
    </row>
    <row r="166" spans="1:23" ht="17.100000000000001" customHeight="1" x14ac:dyDescent="0.2">
      <c r="A166" s="81" t="s">
        <v>70</v>
      </c>
      <c r="B166" s="81"/>
      <c r="C166" s="81"/>
      <c r="D166" s="81"/>
      <c r="F166" s="28">
        <v>1</v>
      </c>
      <c r="G166" s="14" t="s">
        <v>166</v>
      </c>
      <c r="H166" s="14" t="s">
        <v>166</v>
      </c>
      <c r="J166" s="36"/>
      <c r="K166" s="36"/>
      <c r="L166" s="17">
        <f t="shared" si="208"/>
        <v>1</v>
      </c>
      <c r="M166" s="13">
        <f t="shared" ref="M166:M171" si="255">IFERROR(G166-K166,0)</f>
        <v>0</v>
      </c>
      <c r="N166" s="13">
        <f t="shared" ref="N166:N171" si="256">IFERROR(H166-K166,0)</f>
        <v>0</v>
      </c>
      <c r="O166" s="44"/>
      <c r="P166" s="13">
        <f t="shared" ref="P166:P171" si="257">IF(O166="",0, ROUNDUP(L166/O166,0))</f>
        <v>0</v>
      </c>
      <c r="Q166" s="13">
        <f t="shared" ref="Q166:Q171" si="258">IF(O166="",0, ROUNDUP(M166/O166,0))</f>
        <v>0</v>
      </c>
      <c r="R166" s="13">
        <f t="shared" ref="R166:R171" si="259">IFERROR(IF(O166="",0, ROUNDUP(N166/O166,0)),0)</f>
        <v>0</v>
      </c>
      <c r="T166" s="12">
        <f t="shared" ref="T166:T171" si="260">J166*P166</f>
        <v>0</v>
      </c>
      <c r="U166" s="13">
        <f t="shared" ref="U166:U171" si="261">J166*Q166</f>
        <v>0</v>
      </c>
      <c r="V166" s="13">
        <f t="shared" ref="V166:V171" si="262">J166*R166</f>
        <v>0</v>
      </c>
      <c r="W166" s="41"/>
    </row>
    <row r="167" spans="1:23" ht="17.100000000000001" customHeight="1" x14ac:dyDescent="0.2">
      <c r="A167" s="81" t="s">
        <v>72</v>
      </c>
      <c r="B167" s="81"/>
      <c r="C167" s="81"/>
      <c r="D167" s="81"/>
      <c r="F167" s="28">
        <v>1</v>
      </c>
      <c r="G167" s="14" t="s">
        <v>166</v>
      </c>
      <c r="H167" s="14" t="s">
        <v>166</v>
      </c>
      <c r="J167" s="36"/>
      <c r="K167" s="36"/>
      <c r="L167" s="13">
        <f t="shared" si="208"/>
        <v>1</v>
      </c>
      <c r="M167" s="13">
        <f t="shared" si="255"/>
        <v>0</v>
      </c>
      <c r="N167" s="13">
        <f t="shared" si="256"/>
        <v>0</v>
      </c>
      <c r="O167" s="41"/>
      <c r="P167" s="13">
        <f t="shared" si="257"/>
        <v>0</v>
      </c>
      <c r="Q167" s="13">
        <f t="shared" si="258"/>
        <v>0</v>
      </c>
      <c r="R167" s="13">
        <f t="shared" si="259"/>
        <v>0</v>
      </c>
      <c r="T167" s="12">
        <f t="shared" si="260"/>
        <v>0</v>
      </c>
      <c r="U167" s="13">
        <f t="shared" si="261"/>
        <v>0</v>
      </c>
      <c r="V167" s="13">
        <f t="shared" si="262"/>
        <v>0</v>
      </c>
      <c r="W167" s="41"/>
    </row>
    <row r="168" spans="1:23" ht="17.100000000000001" customHeight="1" x14ac:dyDescent="0.2">
      <c r="A168" s="81" t="s">
        <v>73</v>
      </c>
      <c r="B168" s="81"/>
      <c r="C168" s="81"/>
      <c r="D168" s="81"/>
      <c r="F168" s="28">
        <v>1</v>
      </c>
      <c r="G168" s="14" t="s">
        <v>166</v>
      </c>
      <c r="H168" s="14" t="s">
        <v>166</v>
      </c>
      <c r="J168" s="36"/>
      <c r="K168" s="36"/>
      <c r="L168" s="13">
        <f t="shared" si="208"/>
        <v>1</v>
      </c>
      <c r="M168" s="13">
        <f t="shared" si="255"/>
        <v>0</v>
      </c>
      <c r="N168" s="13">
        <f t="shared" si="256"/>
        <v>0</v>
      </c>
      <c r="O168" s="41"/>
      <c r="P168" s="13">
        <f t="shared" si="257"/>
        <v>0</v>
      </c>
      <c r="Q168" s="13">
        <f t="shared" si="258"/>
        <v>0</v>
      </c>
      <c r="R168" s="13">
        <f t="shared" si="259"/>
        <v>0</v>
      </c>
      <c r="T168" s="12">
        <f t="shared" si="260"/>
        <v>0</v>
      </c>
      <c r="U168" s="13">
        <f t="shared" si="261"/>
        <v>0</v>
      </c>
      <c r="V168" s="13">
        <f t="shared" si="262"/>
        <v>0</v>
      </c>
      <c r="W168" s="41"/>
    </row>
    <row r="169" spans="1:23" ht="17.100000000000001" customHeight="1" x14ac:dyDescent="0.2">
      <c r="A169" s="81" t="s">
        <v>71</v>
      </c>
      <c r="B169" s="81"/>
      <c r="C169" s="81"/>
      <c r="D169" s="81"/>
      <c r="F169" s="28">
        <v>1</v>
      </c>
      <c r="G169" s="14" t="s">
        <v>166</v>
      </c>
      <c r="H169" s="14" t="s">
        <v>166</v>
      </c>
      <c r="J169" s="36"/>
      <c r="K169" s="36"/>
      <c r="L169" s="13">
        <f t="shared" si="208"/>
        <v>1</v>
      </c>
      <c r="M169" s="13">
        <f t="shared" si="255"/>
        <v>0</v>
      </c>
      <c r="N169" s="13">
        <f t="shared" si="256"/>
        <v>0</v>
      </c>
      <c r="O169" s="41"/>
      <c r="P169" s="13">
        <f t="shared" si="257"/>
        <v>0</v>
      </c>
      <c r="Q169" s="13">
        <f t="shared" si="258"/>
        <v>0</v>
      </c>
      <c r="R169" s="13">
        <f t="shared" si="259"/>
        <v>0</v>
      </c>
      <c r="T169" s="12">
        <f t="shared" si="260"/>
        <v>0</v>
      </c>
      <c r="U169" s="13">
        <f t="shared" si="261"/>
        <v>0</v>
      </c>
      <c r="V169" s="13">
        <f t="shared" si="262"/>
        <v>0</v>
      </c>
      <c r="W169" s="41"/>
    </row>
    <row r="170" spans="1:23" ht="17.100000000000001" customHeight="1" x14ac:dyDescent="0.2">
      <c r="A170" s="81" t="s">
        <v>214</v>
      </c>
      <c r="B170" s="81"/>
      <c r="C170" s="81"/>
      <c r="D170" s="81"/>
      <c r="F170" s="28">
        <v>1</v>
      </c>
      <c r="G170" s="14" t="s">
        <v>166</v>
      </c>
      <c r="H170" s="14" t="s">
        <v>166</v>
      </c>
      <c r="J170" s="36"/>
      <c r="K170" s="36"/>
      <c r="L170" s="13">
        <f t="shared" si="208"/>
        <v>1</v>
      </c>
      <c r="M170" s="13">
        <f t="shared" si="255"/>
        <v>0</v>
      </c>
      <c r="N170" s="13">
        <f t="shared" si="256"/>
        <v>0</v>
      </c>
      <c r="O170" s="41"/>
      <c r="P170" s="13">
        <f t="shared" si="257"/>
        <v>0</v>
      </c>
      <c r="Q170" s="13">
        <f t="shared" si="258"/>
        <v>0</v>
      </c>
      <c r="R170" s="13">
        <f t="shared" si="259"/>
        <v>0</v>
      </c>
      <c r="T170" s="12">
        <f t="shared" si="260"/>
        <v>0</v>
      </c>
      <c r="U170" s="13">
        <f t="shared" si="261"/>
        <v>0</v>
      </c>
      <c r="V170" s="13">
        <f t="shared" si="262"/>
        <v>0</v>
      </c>
      <c r="W170" s="41"/>
    </row>
    <row r="171" spans="1:23" ht="17.100000000000001" customHeight="1" x14ac:dyDescent="0.2">
      <c r="A171" s="81" t="s">
        <v>215</v>
      </c>
      <c r="B171" s="81"/>
      <c r="C171" s="81"/>
      <c r="D171" s="81"/>
      <c r="F171" s="28">
        <v>2</v>
      </c>
      <c r="G171" s="11">
        <v>1</v>
      </c>
      <c r="H171" s="11">
        <v>1</v>
      </c>
      <c r="J171" s="36"/>
      <c r="K171" s="36"/>
      <c r="L171" s="15">
        <f t="shared" si="208"/>
        <v>2</v>
      </c>
      <c r="M171" s="13">
        <f t="shared" si="255"/>
        <v>1</v>
      </c>
      <c r="N171" s="13">
        <f t="shared" si="256"/>
        <v>1</v>
      </c>
      <c r="O171" s="42"/>
      <c r="P171" s="13">
        <f t="shared" si="257"/>
        <v>0</v>
      </c>
      <c r="Q171" s="13">
        <f t="shared" si="258"/>
        <v>0</v>
      </c>
      <c r="R171" s="13">
        <f t="shared" si="259"/>
        <v>0</v>
      </c>
      <c r="T171" s="12">
        <f t="shared" si="260"/>
        <v>0</v>
      </c>
      <c r="U171" s="13">
        <f t="shared" si="261"/>
        <v>0</v>
      </c>
      <c r="V171" s="13">
        <f t="shared" si="262"/>
        <v>0</v>
      </c>
      <c r="W171" s="41"/>
    </row>
    <row r="172" spans="1:23" ht="18.95" customHeight="1" x14ac:dyDescent="0.2">
      <c r="A172" s="80"/>
      <c r="B172" s="80"/>
      <c r="C172" s="80"/>
      <c r="D172" s="80"/>
      <c r="L172" s="2"/>
      <c r="M172" s="2"/>
      <c r="N172" s="2"/>
      <c r="O172" s="45"/>
      <c r="P172" s="2"/>
      <c r="Q172" s="2"/>
      <c r="R172" s="2"/>
      <c r="W172" s="35"/>
    </row>
    <row r="173" spans="1:23" ht="17.100000000000001" customHeight="1" x14ac:dyDescent="0.2">
      <c r="A173" s="82" t="s">
        <v>216</v>
      </c>
      <c r="B173" s="82"/>
      <c r="C173" s="82"/>
      <c r="D173" s="82"/>
      <c r="L173" s="3"/>
      <c r="M173" s="3"/>
      <c r="N173" s="3"/>
      <c r="O173" s="46"/>
      <c r="P173" s="3"/>
      <c r="Q173" s="3"/>
      <c r="R173" s="3"/>
      <c r="W173" s="35"/>
    </row>
    <row r="174" spans="1:23" ht="17.100000000000001" customHeight="1" x14ac:dyDescent="0.2">
      <c r="A174" s="82" t="s">
        <v>217</v>
      </c>
      <c r="B174" s="82"/>
      <c r="C174" s="82"/>
      <c r="D174" s="82"/>
      <c r="L174" s="1"/>
      <c r="M174" s="1"/>
      <c r="N174" s="1"/>
      <c r="O174" s="47"/>
      <c r="P174" s="1"/>
      <c r="Q174" s="1"/>
      <c r="R174" s="1"/>
      <c r="W174" s="35"/>
    </row>
    <row r="175" spans="1:23" ht="17.100000000000001" customHeight="1" x14ac:dyDescent="0.2">
      <c r="A175" s="81" t="s">
        <v>218</v>
      </c>
      <c r="B175" s="81"/>
      <c r="C175" s="81"/>
      <c r="D175" s="81"/>
      <c r="F175" s="28">
        <v>1</v>
      </c>
      <c r="G175" s="11">
        <v>1</v>
      </c>
      <c r="H175" s="14" t="s">
        <v>166</v>
      </c>
      <c r="J175" s="36"/>
      <c r="K175" s="36"/>
      <c r="L175" s="18">
        <f t="shared" si="208"/>
        <v>1</v>
      </c>
      <c r="M175" s="18">
        <f t="shared" si="209"/>
        <v>1</v>
      </c>
      <c r="N175" s="13">
        <f>IFERROR(H175-K175,0)</f>
        <v>0</v>
      </c>
      <c r="O175" s="48"/>
      <c r="P175" s="13">
        <f>IF(O175="",0, ROUNDUP(L175/O175,0))</f>
        <v>0</v>
      </c>
      <c r="Q175" s="13">
        <f>IF(O175="",0, ROUNDUP(M175/O175,0))</f>
        <v>0</v>
      </c>
      <c r="R175" s="13">
        <f t="shared" ref="R175" si="263">IFERROR(IF(O175="",0, ROUNDUP(N175/O175,0)),0)</f>
        <v>0</v>
      </c>
      <c r="T175" s="12">
        <f t="shared" ref="T175" si="264">J175*P175</f>
        <v>0</v>
      </c>
      <c r="U175" s="13">
        <f t="shared" ref="U175" si="265">J175*Q175</f>
        <v>0</v>
      </c>
      <c r="V175" s="13">
        <f t="shared" ref="V175" si="266">J175*R175</f>
        <v>0</v>
      </c>
      <c r="W175" s="41"/>
    </row>
    <row r="176" spans="1:23" ht="17.100000000000001" customHeight="1" x14ac:dyDescent="0.2">
      <c r="A176" s="80" t="s">
        <v>219</v>
      </c>
      <c r="B176" s="80"/>
      <c r="C176" s="80"/>
      <c r="D176" s="80"/>
      <c r="L176" s="2"/>
      <c r="M176" s="2"/>
      <c r="N176" s="2"/>
      <c r="O176" s="45"/>
      <c r="P176" s="2"/>
      <c r="Q176" s="2"/>
      <c r="R176" s="2"/>
      <c r="W176" s="35"/>
    </row>
    <row r="177" spans="1:23" ht="33" customHeight="1" x14ac:dyDescent="0.2">
      <c r="A177" s="80" t="s">
        <v>220</v>
      </c>
      <c r="B177" s="80"/>
      <c r="C177" s="80"/>
      <c r="D177" s="80"/>
      <c r="L177" s="1"/>
      <c r="M177" s="1"/>
      <c r="N177" s="1"/>
      <c r="O177" s="47"/>
      <c r="P177" s="1"/>
      <c r="Q177" s="1"/>
      <c r="R177" s="1"/>
      <c r="W177" s="35"/>
    </row>
    <row r="178" spans="1:23" ht="33.75" customHeight="1" x14ac:dyDescent="0.2">
      <c r="A178" s="81" t="s">
        <v>221</v>
      </c>
      <c r="B178" s="81"/>
      <c r="C178" s="81"/>
      <c r="D178" s="81"/>
      <c r="F178" s="28">
        <v>2</v>
      </c>
      <c r="G178" s="11">
        <v>1</v>
      </c>
      <c r="H178" s="11">
        <v>1</v>
      </c>
      <c r="J178" s="36"/>
      <c r="K178" s="36"/>
      <c r="L178" s="17">
        <f t="shared" si="208"/>
        <v>2</v>
      </c>
      <c r="M178" s="13">
        <f t="shared" ref="M178:M184" si="267">IFERROR(G178-K178,0)</f>
        <v>1</v>
      </c>
      <c r="N178" s="13">
        <f t="shared" ref="N178:N184" si="268">IFERROR(H178-K178,0)</f>
        <v>1</v>
      </c>
      <c r="O178" s="44"/>
      <c r="P178" s="13">
        <f t="shared" ref="P178:P184" si="269">IF(O178="",0, ROUNDUP(L178/O178,0))</f>
        <v>0</v>
      </c>
      <c r="Q178" s="13">
        <f t="shared" ref="Q178:Q184" si="270">IF(O178="",0, ROUNDUP(M178/O178,0))</f>
        <v>0</v>
      </c>
      <c r="R178" s="13">
        <f t="shared" ref="R178:R184" si="271">IFERROR(IF(O178="",0, ROUNDUP(N178/O178,0)),0)</f>
        <v>0</v>
      </c>
      <c r="T178" s="12">
        <f t="shared" ref="T178:T184" si="272">J178*P178</f>
        <v>0</v>
      </c>
      <c r="U178" s="13">
        <f t="shared" ref="U178:U184" si="273">J178*Q178</f>
        <v>0</v>
      </c>
      <c r="V178" s="13">
        <f t="shared" ref="V178:V184" si="274">J178*R178</f>
        <v>0</v>
      </c>
      <c r="W178" s="41"/>
    </row>
    <row r="179" spans="1:23" ht="17.100000000000001" customHeight="1" x14ac:dyDescent="0.2">
      <c r="A179" s="81" t="s">
        <v>222</v>
      </c>
      <c r="B179" s="81"/>
      <c r="C179" s="81"/>
      <c r="D179" s="81"/>
      <c r="F179" s="28">
        <v>1</v>
      </c>
      <c r="G179" s="11">
        <v>1</v>
      </c>
      <c r="H179" s="14" t="s">
        <v>166</v>
      </c>
      <c r="J179" s="36"/>
      <c r="K179" s="36"/>
      <c r="L179" s="13">
        <f t="shared" si="208"/>
        <v>1</v>
      </c>
      <c r="M179" s="13">
        <f t="shared" si="267"/>
        <v>1</v>
      </c>
      <c r="N179" s="13">
        <f t="shared" si="268"/>
        <v>0</v>
      </c>
      <c r="O179" s="41"/>
      <c r="P179" s="13">
        <f t="shared" si="269"/>
        <v>0</v>
      </c>
      <c r="Q179" s="13">
        <f t="shared" si="270"/>
        <v>0</v>
      </c>
      <c r="R179" s="13">
        <f t="shared" si="271"/>
        <v>0</v>
      </c>
      <c r="T179" s="12">
        <f t="shared" si="272"/>
        <v>0</v>
      </c>
      <c r="U179" s="13">
        <f t="shared" si="273"/>
        <v>0</v>
      </c>
      <c r="V179" s="13">
        <f t="shared" si="274"/>
        <v>0</v>
      </c>
      <c r="W179" s="41"/>
    </row>
    <row r="180" spans="1:23" ht="17.100000000000001" customHeight="1" x14ac:dyDescent="0.2">
      <c r="A180" s="81" t="s">
        <v>75</v>
      </c>
      <c r="B180" s="81"/>
      <c r="C180" s="81"/>
      <c r="D180" s="81"/>
      <c r="F180" s="28">
        <v>1</v>
      </c>
      <c r="G180" s="11">
        <v>1</v>
      </c>
      <c r="H180" s="14" t="s">
        <v>166</v>
      </c>
      <c r="J180" s="36"/>
      <c r="K180" s="36"/>
      <c r="L180" s="13">
        <f t="shared" si="208"/>
        <v>1</v>
      </c>
      <c r="M180" s="13">
        <f t="shared" si="267"/>
        <v>1</v>
      </c>
      <c r="N180" s="13">
        <f t="shared" si="268"/>
        <v>0</v>
      </c>
      <c r="O180" s="41"/>
      <c r="P180" s="13">
        <f t="shared" si="269"/>
        <v>0</v>
      </c>
      <c r="Q180" s="13">
        <f t="shared" si="270"/>
        <v>0</v>
      </c>
      <c r="R180" s="13">
        <f t="shared" si="271"/>
        <v>0</v>
      </c>
      <c r="T180" s="12">
        <f t="shared" si="272"/>
        <v>0</v>
      </c>
      <c r="U180" s="13">
        <f t="shared" si="273"/>
        <v>0</v>
      </c>
      <c r="V180" s="13">
        <f t="shared" si="274"/>
        <v>0</v>
      </c>
      <c r="W180" s="41"/>
    </row>
    <row r="181" spans="1:23" ht="17.100000000000001" customHeight="1" x14ac:dyDescent="0.2">
      <c r="A181" s="81" t="s">
        <v>76</v>
      </c>
      <c r="B181" s="81"/>
      <c r="C181" s="81"/>
      <c r="D181" s="81"/>
      <c r="F181" s="28">
        <v>1</v>
      </c>
      <c r="G181" s="11">
        <v>1</v>
      </c>
      <c r="H181" s="14" t="s">
        <v>166</v>
      </c>
      <c r="J181" s="36"/>
      <c r="K181" s="36"/>
      <c r="L181" s="13">
        <f t="shared" si="208"/>
        <v>1</v>
      </c>
      <c r="M181" s="13">
        <f t="shared" si="267"/>
        <v>1</v>
      </c>
      <c r="N181" s="13">
        <f t="shared" si="268"/>
        <v>0</v>
      </c>
      <c r="O181" s="41"/>
      <c r="P181" s="13">
        <f t="shared" si="269"/>
        <v>0</v>
      </c>
      <c r="Q181" s="13">
        <f t="shared" si="270"/>
        <v>0</v>
      </c>
      <c r="R181" s="13">
        <f t="shared" si="271"/>
        <v>0</v>
      </c>
      <c r="T181" s="12">
        <f t="shared" si="272"/>
        <v>0</v>
      </c>
      <c r="U181" s="13">
        <f t="shared" si="273"/>
        <v>0</v>
      </c>
      <c r="V181" s="13">
        <f t="shared" si="274"/>
        <v>0</v>
      </c>
      <c r="W181" s="41"/>
    </row>
    <row r="182" spans="1:23" ht="17.100000000000001" customHeight="1" x14ac:dyDescent="0.2">
      <c r="A182" s="81" t="s">
        <v>74</v>
      </c>
      <c r="B182" s="81"/>
      <c r="C182" s="81"/>
      <c r="D182" s="81"/>
      <c r="F182" s="28">
        <v>1</v>
      </c>
      <c r="G182" s="11">
        <v>1</v>
      </c>
      <c r="H182" s="14" t="s">
        <v>166</v>
      </c>
      <c r="J182" s="36"/>
      <c r="K182" s="36"/>
      <c r="L182" s="13">
        <f t="shared" si="208"/>
        <v>1</v>
      </c>
      <c r="M182" s="13">
        <f t="shared" si="267"/>
        <v>1</v>
      </c>
      <c r="N182" s="13">
        <f t="shared" si="268"/>
        <v>0</v>
      </c>
      <c r="O182" s="41"/>
      <c r="P182" s="13">
        <f t="shared" si="269"/>
        <v>0</v>
      </c>
      <c r="Q182" s="13">
        <f t="shared" si="270"/>
        <v>0</v>
      </c>
      <c r="R182" s="13">
        <f t="shared" si="271"/>
        <v>0</v>
      </c>
      <c r="T182" s="12">
        <f t="shared" si="272"/>
        <v>0</v>
      </c>
      <c r="U182" s="13">
        <f t="shared" si="273"/>
        <v>0</v>
      </c>
      <c r="V182" s="13">
        <f t="shared" si="274"/>
        <v>0</v>
      </c>
      <c r="W182" s="41"/>
    </row>
    <row r="183" spans="1:23" ht="17.100000000000001" customHeight="1" x14ac:dyDescent="0.2">
      <c r="A183" s="81" t="s">
        <v>223</v>
      </c>
      <c r="B183" s="81"/>
      <c r="C183" s="81"/>
      <c r="D183" s="81"/>
      <c r="F183" s="28">
        <v>5</v>
      </c>
      <c r="G183" s="11">
        <v>5</v>
      </c>
      <c r="H183" s="14" t="s">
        <v>166</v>
      </c>
      <c r="J183" s="36"/>
      <c r="K183" s="36"/>
      <c r="L183" s="13">
        <f t="shared" si="208"/>
        <v>5</v>
      </c>
      <c r="M183" s="13">
        <f t="shared" si="267"/>
        <v>5</v>
      </c>
      <c r="N183" s="13">
        <f t="shared" si="268"/>
        <v>0</v>
      </c>
      <c r="O183" s="41"/>
      <c r="P183" s="13">
        <f t="shared" si="269"/>
        <v>0</v>
      </c>
      <c r="Q183" s="13">
        <f t="shared" si="270"/>
        <v>0</v>
      </c>
      <c r="R183" s="13">
        <f t="shared" si="271"/>
        <v>0</v>
      </c>
      <c r="T183" s="12">
        <f t="shared" si="272"/>
        <v>0</v>
      </c>
      <c r="U183" s="13">
        <f t="shared" si="273"/>
        <v>0</v>
      </c>
      <c r="V183" s="13">
        <f t="shared" si="274"/>
        <v>0</v>
      </c>
      <c r="W183" s="41"/>
    </row>
    <row r="184" spans="1:23" ht="17.100000000000001" customHeight="1" x14ac:dyDescent="0.2">
      <c r="A184" s="81" t="s">
        <v>224</v>
      </c>
      <c r="B184" s="81"/>
      <c r="C184" s="81"/>
      <c r="D184" s="81"/>
      <c r="F184" s="33" t="s">
        <v>345</v>
      </c>
      <c r="G184" s="14" t="s">
        <v>77</v>
      </c>
      <c r="H184" s="14" t="s">
        <v>166</v>
      </c>
      <c r="J184" s="36"/>
      <c r="K184" s="36"/>
      <c r="L184" s="15" t="s">
        <v>166</v>
      </c>
      <c r="M184" s="13">
        <f t="shared" si="267"/>
        <v>0</v>
      </c>
      <c r="N184" s="13">
        <f t="shared" si="268"/>
        <v>0</v>
      </c>
      <c r="O184" s="42"/>
      <c r="P184" s="13">
        <f t="shared" si="269"/>
        <v>0</v>
      </c>
      <c r="Q184" s="13">
        <f t="shared" si="270"/>
        <v>0</v>
      </c>
      <c r="R184" s="13">
        <f t="shared" si="271"/>
        <v>0</v>
      </c>
      <c r="T184" s="12">
        <f t="shared" si="272"/>
        <v>0</v>
      </c>
      <c r="U184" s="13">
        <f t="shared" si="273"/>
        <v>0</v>
      </c>
      <c r="V184" s="13">
        <f t="shared" si="274"/>
        <v>0</v>
      </c>
      <c r="W184" s="41"/>
    </row>
    <row r="185" spans="1:23" ht="17.100000000000001" customHeight="1" x14ac:dyDescent="0.2">
      <c r="A185" s="80" t="s">
        <v>78</v>
      </c>
      <c r="B185" s="80"/>
      <c r="C185" s="80"/>
      <c r="D185" s="80"/>
      <c r="L185" s="16"/>
      <c r="M185" s="16"/>
      <c r="N185" s="16"/>
      <c r="O185" s="43"/>
      <c r="P185" s="16"/>
      <c r="Q185" s="16"/>
      <c r="R185" s="16"/>
      <c r="W185" s="35"/>
    </row>
    <row r="186" spans="1:23" ht="17.100000000000001" customHeight="1" x14ac:dyDescent="0.2">
      <c r="A186" s="81" t="s">
        <v>225</v>
      </c>
      <c r="B186" s="81"/>
      <c r="C186" s="81"/>
      <c r="D186" s="81"/>
      <c r="F186" s="28">
        <v>1</v>
      </c>
      <c r="G186" s="11">
        <v>1</v>
      </c>
      <c r="H186" s="14" t="s">
        <v>166</v>
      </c>
      <c r="J186" s="36"/>
      <c r="K186" s="36"/>
      <c r="L186" s="18">
        <f t="shared" si="208"/>
        <v>1</v>
      </c>
      <c r="M186" s="18">
        <f t="shared" si="209"/>
        <v>1</v>
      </c>
      <c r="N186" s="13">
        <f>IFERROR(H186-K186,0)</f>
        <v>0</v>
      </c>
      <c r="O186" s="48"/>
      <c r="P186" s="13">
        <f>IF(O186="",0, ROUNDUP(L186/O186,0))</f>
        <v>0</v>
      </c>
      <c r="Q186" s="13">
        <f>IF(O186="",0, ROUNDUP(M186/O186,0))</f>
        <v>0</v>
      </c>
      <c r="R186" s="13">
        <f t="shared" ref="R186" si="275">IFERROR(IF(O186="",0, ROUNDUP(N186/O186,0)),0)</f>
        <v>0</v>
      </c>
      <c r="T186" s="12">
        <f t="shared" ref="T186" si="276">J186*P186</f>
        <v>0</v>
      </c>
      <c r="U186" s="13">
        <f t="shared" ref="U186" si="277">J186*Q186</f>
        <v>0</v>
      </c>
      <c r="V186" s="13">
        <f t="shared" ref="V186" si="278">J186*R186</f>
        <v>0</v>
      </c>
      <c r="W186" s="41"/>
    </row>
    <row r="187" spans="1:23" ht="17.100000000000001" customHeight="1" x14ac:dyDescent="0.2">
      <c r="A187" s="80" t="s">
        <v>79</v>
      </c>
      <c r="B187" s="80"/>
      <c r="C187" s="80"/>
      <c r="D187" s="80"/>
      <c r="L187" s="2"/>
      <c r="M187" s="2"/>
      <c r="N187" s="2"/>
      <c r="O187" s="45"/>
      <c r="P187" s="2"/>
      <c r="Q187" s="2"/>
      <c r="R187" s="2"/>
      <c r="W187" s="35"/>
    </row>
    <row r="188" spans="1:23" ht="17.100000000000001" customHeight="1" x14ac:dyDescent="0.2">
      <c r="A188" s="80" t="s">
        <v>80</v>
      </c>
      <c r="B188" s="80"/>
      <c r="C188" s="80"/>
      <c r="D188" s="80"/>
      <c r="L188" s="1"/>
      <c r="M188" s="1"/>
      <c r="N188" s="1"/>
      <c r="O188" s="47"/>
      <c r="P188" s="1"/>
      <c r="Q188" s="1"/>
      <c r="R188" s="1"/>
      <c r="W188" s="35"/>
    </row>
    <row r="189" spans="1:23" ht="17.100000000000001" customHeight="1" x14ac:dyDescent="0.2">
      <c r="A189" s="81" t="s">
        <v>226</v>
      </c>
      <c r="B189" s="81"/>
      <c r="C189" s="81"/>
      <c r="D189" s="81"/>
      <c r="F189" s="28">
        <v>2</v>
      </c>
      <c r="G189" s="11">
        <v>2</v>
      </c>
      <c r="H189" s="11">
        <v>2</v>
      </c>
      <c r="J189" s="36"/>
      <c r="K189" s="36"/>
      <c r="L189" s="17">
        <f t="shared" si="208"/>
        <v>2</v>
      </c>
      <c r="M189" s="17">
        <f t="shared" si="209"/>
        <v>2</v>
      </c>
      <c r="N189" s="13">
        <f t="shared" ref="N189:N191" si="279">IFERROR(H189-K189,0)</f>
        <v>2</v>
      </c>
      <c r="O189" s="44"/>
      <c r="P189" s="13">
        <f t="shared" ref="P189:P191" si="280">IF(O189="",0, ROUNDUP(L189/O189,0))</f>
        <v>0</v>
      </c>
      <c r="Q189" s="13">
        <f t="shared" ref="Q189:Q191" si="281">IF(O189="",0, ROUNDUP(M189/O189,0))</f>
        <v>0</v>
      </c>
      <c r="R189" s="13">
        <f t="shared" ref="R189:R191" si="282">IFERROR(IF(O189="",0, ROUNDUP(N189/O189,0)),0)</f>
        <v>0</v>
      </c>
      <c r="T189" s="12">
        <f t="shared" ref="T189:T191" si="283">J189*P189</f>
        <v>0</v>
      </c>
      <c r="U189" s="13">
        <f t="shared" ref="U189:U191" si="284">J189*Q189</f>
        <v>0</v>
      </c>
      <c r="V189" s="13">
        <f t="shared" ref="V189:V191" si="285">J189*R189</f>
        <v>0</v>
      </c>
      <c r="W189" s="41"/>
    </row>
    <row r="190" spans="1:23" ht="17.100000000000001" customHeight="1" x14ac:dyDescent="0.2">
      <c r="A190" s="81" t="s">
        <v>227</v>
      </c>
      <c r="B190" s="81"/>
      <c r="C190" s="81"/>
      <c r="D190" s="81"/>
      <c r="F190" s="28">
        <v>2</v>
      </c>
      <c r="G190" s="11">
        <v>2</v>
      </c>
      <c r="H190" s="14" t="s">
        <v>166</v>
      </c>
      <c r="J190" s="36"/>
      <c r="K190" s="36"/>
      <c r="L190" s="13">
        <f t="shared" si="208"/>
        <v>2</v>
      </c>
      <c r="M190" s="13">
        <f t="shared" si="209"/>
        <v>2</v>
      </c>
      <c r="N190" s="13">
        <f t="shared" si="279"/>
        <v>0</v>
      </c>
      <c r="O190" s="41"/>
      <c r="P190" s="13">
        <f t="shared" si="280"/>
        <v>0</v>
      </c>
      <c r="Q190" s="13">
        <f t="shared" si="281"/>
        <v>0</v>
      </c>
      <c r="R190" s="13">
        <f t="shared" si="282"/>
        <v>0</v>
      </c>
      <c r="T190" s="12">
        <f t="shared" si="283"/>
        <v>0</v>
      </c>
      <c r="U190" s="13">
        <f t="shared" si="284"/>
        <v>0</v>
      </c>
      <c r="V190" s="13">
        <f t="shared" si="285"/>
        <v>0</v>
      </c>
      <c r="W190" s="41"/>
    </row>
    <row r="191" spans="1:23" ht="17.100000000000001" customHeight="1" x14ac:dyDescent="0.2">
      <c r="A191" s="81" t="s">
        <v>228</v>
      </c>
      <c r="B191" s="81"/>
      <c r="C191" s="81"/>
      <c r="D191" s="81"/>
      <c r="F191" s="28">
        <v>1</v>
      </c>
      <c r="G191" s="11">
        <v>1</v>
      </c>
      <c r="H191" s="14" t="s">
        <v>166</v>
      </c>
      <c r="J191" s="36"/>
      <c r="K191" s="36"/>
      <c r="L191" s="15">
        <f t="shared" si="208"/>
        <v>1</v>
      </c>
      <c r="M191" s="15">
        <f t="shared" si="209"/>
        <v>1</v>
      </c>
      <c r="N191" s="13">
        <f t="shared" si="279"/>
        <v>0</v>
      </c>
      <c r="O191" s="42"/>
      <c r="P191" s="13">
        <f t="shared" si="280"/>
        <v>0</v>
      </c>
      <c r="Q191" s="13">
        <f t="shared" si="281"/>
        <v>0</v>
      </c>
      <c r="R191" s="13">
        <f t="shared" si="282"/>
        <v>0</v>
      </c>
      <c r="T191" s="12">
        <f t="shared" si="283"/>
        <v>0</v>
      </c>
      <c r="U191" s="13">
        <f t="shared" si="284"/>
        <v>0</v>
      </c>
      <c r="V191" s="13">
        <f t="shared" si="285"/>
        <v>0</v>
      </c>
      <c r="W191" s="41"/>
    </row>
    <row r="192" spans="1:23" ht="17.100000000000001" customHeight="1" x14ac:dyDescent="0.2">
      <c r="A192" s="80" t="s">
        <v>229</v>
      </c>
      <c r="B192" s="80"/>
      <c r="C192" s="80"/>
      <c r="D192" s="80"/>
      <c r="L192" s="2"/>
      <c r="M192" s="2"/>
      <c r="N192" s="2"/>
      <c r="O192" s="45"/>
      <c r="P192" s="2"/>
      <c r="Q192" s="2"/>
      <c r="R192" s="2"/>
      <c r="W192" s="35"/>
    </row>
    <row r="193" spans="1:23" ht="17.100000000000001" customHeight="1" x14ac:dyDescent="0.2">
      <c r="A193" s="80" t="s">
        <v>81</v>
      </c>
      <c r="B193" s="80"/>
      <c r="C193" s="80"/>
      <c r="D193" s="80"/>
      <c r="L193" s="1"/>
      <c r="M193" s="1"/>
      <c r="N193" s="1"/>
      <c r="O193" s="47"/>
      <c r="P193" s="1"/>
      <c r="Q193" s="1"/>
      <c r="R193" s="1"/>
      <c r="W193" s="35"/>
    </row>
    <row r="194" spans="1:23" ht="17.100000000000001" customHeight="1" x14ac:dyDescent="0.2">
      <c r="A194" s="81" t="s">
        <v>82</v>
      </c>
      <c r="B194" s="81"/>
      <c r="C194" s="81"/>
      <c r="D194" s="81"/>
      <c r="F194" s="28">
        <v>40</v>
      </c>
      <c r="G194" s="11">
        <v>40</v>
      </c>
      <c r="H194" s="11">
        <v>20</v>
      </c>
      <c r="J194" s="36"/>
      <c r="K194" s="36"/>
      <c r="L194" s="17">
        <f t="shared" si="208"/>
        <v>40</v>
      </c>
      <c r="M194" s="17">
        <f t="shared" si="209"/>
        <v>40</v>
      </c>
      <c r="N194" s="13">
        <f t="shared" ref="N194:N195" si="286">IFERROR(H194-K194,0)</f>
        <v>20</v>
      </c>
      <c r="O194" s="44"/>
      <c r="P194" s="13">
        <f t="shared" ref="P194:P195" si="287">IF(O194="",0, ROUNDUP(L194/O194,0))</f>
        <v>0</v>
      </c>
      <c r="Q194" s="13">
        <f t="shared" ref="Q194:Q195" si="288">IF(O194="",0, ROUNDUP(M194/O194,0))</f>
        <v>0</v>
      </c>
      <c r="R194" s="13">
        <f t="shared" ref="R194:R195" si="289">IFERROR(IF(O194="",0, ROUNDUP(N194/O194,0)),0)</f>
        <v>0</v>
      </c>
      <c r="T194" s="12">
        <f t="shared" ref="T194:T195" si="290">J194*P194</f>
        <v>0</v>
      </c>
      <c r="U194" s="13">
        <f t="shared" ref="U194:U195" si="291">J194*Q194</f>
        <v>0</v>
      </c>
      <c r="V194" s="13">
        <f t="shared" ref="V194:V195" si="292">J194*R194</f>
        <v>0</v>
      </c>
      <c r="W194" s="41"/>
    </row>
    <row r="195" spans="1:23" ht="17.100000000000001" customHeight="1" x14ac:dyDescent="0.2">
      <c r="A195" s="81" t="s">
        <v>230</v>
      </c>
      <c r="B195" s="81"/>
      <c r="C195" s="81"/>
      <c r="D195" s="81"/>
      <c r="F195" s="28">
        <v>1</v>
      </c>
      <c r="G195" s="11">
        <v>1</v>
      </c>
      <c r="H195" s="14" t="s">
        <v>166</v>
      </c>
      <c r="J195" s="36"/>
      <c r="K195" s="36"/>
      <c r="L195" s="15">
        <f t="shared" si="208"/>
        <v>1</v>
      </c>
      <c r="M195" s="15">
        <f t="shared" si="209"/>
        <v>1</v>
      </c>
      <c r="N195" s="13">
        <f t="shared" si="286"/>
        <v>0</v>
      </c>
      <c r="O195" s="42"/>
      <c r="P195" s="13">
        <f t="shared" si="287"/>
        <v>0</v>
      </c>
      <c r="Q195" s="13">
        <f t="shared" si="288"/>
        <v>0</v>
      </c>
      <c r="R195" s="13">
        <f t="shared" si="289"/>
        <v>0</v>
      </c>
      <c r="T195" s="12">
        <f t="shared" si="290"/>
        <v>0</v>
      </c>
      <c r="U195" s="13">
        <f t="shared" si="291"/>
        <v>0</v>
      </c>
      <c r="V195" s="13">
        <f t="shared" si="292"/>
        <v>0</v>
      </c>
      <c r="W195" s="41"/>
    </row>
    <row r="196" spans="1:23" ht="17.100000000000001" customHeight="1" x14ac:dyDescent="0.2">
      <c r="A196" s="80" t="s">
        <v>84</v>
      </c>
      <c r="B196" s="80"/>
      <c r="C196" s="80"/>
      <c r="D196" s="80"/>
      <c r="L196" s="16"/>
      <c r="M196" s="16"/>
      <c r="N196" s="16"/>
      <c r="O196" s="43"/>
      <c r="P196" s="16"/>
      <c r="Q196" s="16"/>
      <c r="R196" s="16"/>
      <c r="W196" s="35"/>
    </row>
    <row r="197" spans="1:23" ht="17.100000000000001" customHeight="1" x14ac:dyDescent="0.2">
      <c r="A197" s="81" t="s">
        <v>85</v>
      </c>
      <c r="B197" s="81"/>
      <c r="C197" s="81"/>
      <c r="D197" s="81"/>
      <c r="F197" s="28">
        <v>2</v>
      </c>
      <c r="G197" s="11">
        <v>1</v>
      </c>
      <c r="H197" s="11">
        <v>1</v>
      </c>
      <c r="J197" s="36"/>
      <c r="K197" s="36"/>
      <c r="L197" s="17">
        <f t="shared" si="208"/>
        <v>2</v>
      </c>
      <c r="M197" s="17">
        <f t="shared" si="209"/>
        <v>1</v>
      </c>
      <c r="N197" s="13">
        <f t="shared" ref="N197:N198" si="293">IFERROR(H197-K197,0)</f>
        <v>1</v>
      </c>
      <c r="O197" s="44"/>
      <c r="P197" s="13">
        <f t="shared" ref="P197:P198" si="294">IF(O197="",0, ROUNDUP(L197/O197,0))</f>
        <v>0</v>
      </c>
      <c r="Q197" s="13">
        <f t="shared" ref="Q197:Q198" si="295">IF(O197="",0, ROUNDUP(M197/O197,0))</f>
        <v>0</v>
      </c>
      <c r="R197" s="13">
        <f t="shared" ref="R197:R198" si="296">IFERROR(IF(O197="",0, ROUNDUP(N197/O197,0)),0)</f>
        <v>0</v>
      </c>
      <c r="T197" s="12">
        <f t="shared" ref="T197:T198" si="297">J197*P197</f>
        <v>0</v>
      </c>
      <c r="U197" s="13">
        <f t="shared" ref="U197:U198" si="298">J197*Q197</f>
        <v>0</v>
      </c>
      <c r="V197" s="13">
        <f t="shared" ref="V197:V198" si="299">J197*R197</f>
        <v>0</v>
      </c>
      <c r="W197" s="41"/>
    </row>
    <row r="198" spans="1:23" ht="17.100000000000001" customHeight="1" x14ac:dyDescent="0.2">
      <c r="A198" s="81" t="s">
        <v>83</v>
      </c>
      <c r="B198" s="81"/>
      <c r="C198" s="81"/>
      <c r="D198" s="81"/>
      <c r="F198" s="28">
        <v>4</v>
      </c>
      <c r="G198" s="11">
        <v>2</v>
      </c>
      <c r="H198" s="11">
        <v>2</v>
      </c>
      <c r="J198" s="36"/>
      <c r="K198" s="36"/>
      <c r="L198" s="15">
        <f t="shared" si="208"/>
        <v>4</v>
      </c>
      <c r="M198" s="15">
        <f t="shared" si="209"/>
        <v>2</v>
      </c>
      <c r="N198" s="13">
        <f t="shared" si="293"/>
        <v>2</v>
      </c>
      <c r="O198" s="42"/>
      <c r="P198" s="13">
        <f t="shared" si="294"/>
        <v>0</v>
      </c>
      <c r="Q198" s="13">
        <f t="shared" si="295"/>
        <v>0</v>
      </c>
      <c r="R198" s="13">
        <f t="shared" si="296"/>
        <v>0</v>
      </c>
      <c r="T198" s="12">
        <f t="shared" si="297"/>
        <v>0</v>
      </c>
      <c r="U198" s="13">
        <f t="shared" si="298"/>
        <v>0</v>
      </c>
      <c r="V198" s="13">
        <f t="shared" si="299"/>
        <v>0</v>
      </c>
      <c r="W198" s="41"/>
    </row>
    <row r="199" spans="1:23" ht="17.100000000000001" customHeight="1" x14ac:dyDescent="0.2">
      <c r="A199" s="80" t="s">
        <v>231</v>
      </c>
      <c r="B199" s="80"/>
      <c r="C199" s="80"/>
      <c r="D199" s="80"/>
      <c r="L199" s="16"/>
      <c r="M199" s="16"/>
      <c r="N199" s="16"/>
      <c r="O199" s="43"/>
      <c r="P199" s="16"/>
      <c r="Q199" s="16"/>
      <c r="R199" s="16"/>
      <c r="W199" s="35"/>
    </row>
    <row r="200" spans="1:23" ht="17.100000000000001" customHeight="1" x14ac:dyDescent="0.2">
      <c r="A200" s="81" t="s">
        <v>232</v>
      </c>
      <c r="B200" s="81"/>
      <c r="C200" s="81"/>
      <c r="D200" s="81"/>
      <c r="F200" s="28">
        <v>12</v>
      </c>
      <c r="G200" s="14" t="s">
        <v>166</v>
      </c>
      <c r="H200" s="14" t="s">
        <v>166</v>
      </c>
      <c r="J200" s="36"/>
      <c r="K200" s="36"/>
      <c r="L200" s="18">
        <f t="shared" si="208"/>
        <v>12</v>
      </c>
      <c r="M200" s="13">
        <f>IFERROR(G200-K200,0)</f>
        <v>0</v>
      </c>
      <c r="N200" s="13">
        <f>IFERROR(H200-K200,0)</f>
        <v>0</v>
      </c>
      <c r="O200" s="48"/>
      <c r="P200" s="13">
        <f>IF(O200="",0, ROUNDUP(L200/O200,0))</f>
        <v>0</v>
      </c>
      <c r="Q200" s="13">
        <f>IF(O200="",0, ROUNDUP(M200/O200,0))</f>
        <v>0</v>
      </c>
      <c r="R200" s="13">
        <f t="shared" ref="R200" si="300">IFERROR(IF(O200="",0, ROUNDUP(N200/O200,0)),0)</f>
        <v>0</v>
      </c>
      <c r="T200" s="12">
        <f t="shared" ref="T200" si="301">J200*P200</f>
        <v>0</v>
      </c>
      <c r="U200" s="13">
        <f t="shared" ref="U200" si="302">J200*Q200</f>
        <v>0</v>
      </c>
      <c r="V200" s="13">
        <f t="shared" ref="V200" si="303">J200*R200</f>
        <v>0</v>
      </c>
      <c r="W200" s="41"/>
    </row>
    <row r="201" spans="1:23" ht="17.100000000000001" customHeight="1" x14ac:dyDescent="0.2">
      <c r="A201" s="80" t="s">
        <v>233</v>
      </c>
      <c r="B201" s="80"/>
      <c r="C201" s="80"/>
      <c r="D201" s="80"/>
      <c r="L201" s="16"/>
      <c r="M201" s="16"/>
      <c r="N201" s="16"/>
      <c r="O201" s="43"/>
      <c r="P201" s="16"/>
      <c r="Q201" s="16"/>
      <c r="R201" s="16"/>
      <c r="W201" s="35"/>
    </row>
    <row r="202" spans="1:23" ht="17.100000000000001" customHeight="1" x14ac:dyDescent="0.2">
      <c r="A202" s="81" t="s">
        <v>234</v>
      </c>
      <c r="B202" s="81"/>
      <c r="C202" s="81"/>
      <c r="D202" s="81"/>
      <c r="F202" s="28">
        <v>2</v>
      </c>
      <c r="G202" s="14" t="s">
        <v>166</v>
      </c>
      <c r="H202" s="14" t="s">
        <v>166</v>
      </c>
      <c r="J202" s="36"/>
      <c r="K202" s="36"/>
      <c r="L202" s="17">
        <f t="shared" si="208"/>
        <v>2</v>
      </c>
      <c r="M202" s="13">
        <f>IFERROR(G202-K202,0)</f>
        <v>0</v>
      </c>
      <c r="N202" s="13">
        <f t="shared" ref="N202:N203" si="304">IFERROR(H202-K202,0)</f>
        <v>0</v>
      </c>
      <c r="O202" s="44"/>
      <c r="P202" s="13">
        <f t="shared" ref="P202:P203" si="305">IF(O202="",0, ROUNDUP(L202/O202,0))</f>
        <v>0</v>
      </c>
      <c r="Q202" s="13">
        <f t="shared" ref="Q202:Q203" si="306">IF(O202="",0, ROUNDUP(M202/O202,0))</f>
        <v>0</v>
      </c>
      <c r="R202" s="13">
        <f t="shared" ref="R202:R203" si="307">IFERROR(IF(O202="",0, ROUNDUP(N202/O202,0)),0)</f>
        <v>0</v>
      </c>
      <c r="T202" s="12">
        <f t="shared" ref="T202:T203" si="308">J202*P202</f>
        <v>0</v>
      </c>
      <c r="U202" s="13">
        <f t="shared" ref="U202:U203" si="309">J202*Q202</f>
        <v>0</v>
      </c>
      <c r="V202" s="13">
        <f t="shared" ref="V202:V203" si="310">J202*R202</f>
        <v>0</v>
      </c>
      <c r="W202" s="41"/>
    </row>
    <row r="203" spans="1:23" ht="17.100000000000001" customHeight="1" x14ac:dyDescent="0.2">
      <c r="A203" s="81" t="s">
        <v>235</v>
      </c>
      <c r="B203" s="81"/>
      <c r="C203" s="81"/>
      <c r="D203" s="81"/>
      <c r="F203" s="28">
        <v>100</v>
      </c>
      <c r="G203" s="11">
        <v>50</v>
      </c>
      <c r="H203" s="11">
        <v>25</v>
      </c>
      <c r="J203" s="36"/>
      <c r="K203" s="36"/>
      <c r="L203" s="15">
        <f t="shared" si="208"/>
        <v>100</v>
      </c>
      <c r="M203" s="15">
        <f t="shared" si="209"/>
        <v>50</v>
      </c>
      <c r="N203" s="13">
        <f t="shared" si="304"/>
        <v>25</v>
      </c>
      <c r="O203" s="42"/>
      <c r="P203" s="13">
        <f t="shared" si="305"/>
        <v>0</v>
      </c>
      <c r="Q203" s="13">
        <f t="shared" si="306"/>
        <v>0</v>
      </c>
      <c r="R203" s="13">
        <f t="shared" si="307"/>
        <v>0</v>
      </c>
      <c r="T203" s="12">
        <f t="shared" si="308"/>
        <v>0</v>
      </c>
      <c r="U203" s="13">
        <f t="shared" si="309"/>
        <v>0</v>
      </c>
      <c r="V203" s="13">
        <f t="shared" si="310"/>
        <v>0</v>
      </c>
      <c r="W203" s="41"/>
    </row>
    <row r="204" spans="1:23" ht="17.100000000000001" customHeight="1" x14ac:dyDescent="0.2">
      <c r="A204" s="80" t="s">
        <v>86</v>
      </c>
      <c r="B204" s="80"/>
      <c r="C204" s="80"/>
      <c r="D204" s="80"/>
      <c r="L204" s="16"/>
      <c r="M204" s="16"/>
      <c r="N204" s="16"/>
      <c r="O204" s="43"/>
      <c r="P204" s="16"/>
      <c r="Q204" s="16"/>
      <c r="R204" s="16"/>
      <c r="W204" s="35"/>
    </row>
    <row r="205" spans="1:23" ht="17.100000000000001" customHeight="1" x14ac:dyDescent="0.2">
      <c r="A205" s="81" t="s">
        <v>94</v>
      </c>
      <c r="B205" s="81"/>
      <c r="C205" s="81"/>
      <c r="D205" s="81"/>
      <c r="F205" s="28">
        <v>3</v>
      </c>
      <c r="G205" s="11">
        <v>1</v>
      </c>
      <c r="H205" s="14" t="s">
        <v>166</v>
      </c>
      <c r="J205" s="36"/>
      <c r="K205" s="36"/>
      <c r="L205" s="17">
        <f t="shared" ref="L205:L268" si="311">F205-K205</f>
        <v>3</v>
      </c>
      <c r="M205" s="17">
        <f t="shared" ref="M205:M260" si="312">G205-K205</f>
        <v>1</v>
      </c>
      <c r="N205" s="13">
        <f t="shared" ref="N205:N207" si="313">IFERROR(H205-K205,0)</f>
        <v>0</v>
      </c>
      <c r="O205" s="44"/>
      <c r="P205" s="13">
        <f t="shared" ref="P205:P207" si="314">IF(O205="",0, ROUNDUP(L205/O205,0))</f>
        <v>0</v>
      </c>
      <c r="Q205" s="13">
        <f t="shared" ref="Q205:Q207" si="315">IF(O205="",0, ROUNDUP(M205/O205,0))</f>
        <v>0</v>
      </c>
      <c r="R205" s="13">
        <f t="shared" ref="R205:R207" si="316">IFERROR(IF(O205="",0, ROUNDUP(N205/O205,0)),0)</f>
        <v>0</v>
      </c>
      <c r="T205" s="12">
        <f t="shared" ref="T205:T207" si="317">J205*P205</f>
        <v>0</v>
      </c>
      <c r="U205" s="13">
        <f t="shared" ref="U205:U207" si="318">J205*Q205</f>
        <v>0</v>
      </c>
      <c r="V205" s="13">
        <f t="shared" ref="V205:V207" si="319">J205*R205</f>
        <v>0</v>
      </c>
      <c r="W205" s="41"/>
    </row>
    <row r="206" spans="1:23" ht="17.100000000000001" customHeight="1" x14ac:dyDescent="0.2">
      <c r="A206" s="81" t="s">
        <v>95</v>
      </c>
      <c r="B206" s="81"/>
      <c r="C206" s="81"/>
      <c r="D206" s="81"/>
      <c r="F206" s="28">
        <v>5</v>
      </c>
      <c r="G206" s="11">
        <v>3</v>
      </c>
      <c r="H206" s="11">
        <v>2</v>
      </c>
      <c r="J206" s="36"/>
      <c r="K206" s="36"/>
      <c r="L206" s="13">
        <f t="shared" si="311"/>
        <v>5</v>
      </c>
      <c r="M206" s="13">
        <f t="shared" si="312"/>
        <v>3</v>
      </c>
      <c r="N206" s="13">
        <f t="shared" si="313"/>
        <v>2</v>
      </c>
      <c r="O206" s="41"/>
      <c r="P206" s="13">
        <f t="shared" si="314"/>
        <v>0</v>
      </c>
      <c r="Q206" s="13">
        <f t="shared" si="315"/>
        <v>0</v>
      </c>
      <c r="R206" s="13">
        <f t="shared" si="316"/>
        <v>0</v>
      </c>
      <c r="T206" s="12">
        <f t="shared" si="317"/>
        <v>0</v>
      </c>
      <c r="U206" s="13">
        <f t="shared" si="318"/>
        <v>0</v>
      </c>
      <c r="V206" s="13">
        <f t="shared" si="319"/>
        <v>0</v>
      </c>
      <c r="W206" s="41"/>
    </row>
    <row r="207" spans="1:23" ht="17.100000000000001" customHeight="1" x14ac:dyDescent="0.2">
      <c r="A207" s="81" t="s">
        <v>236</v>
      </c>
      <c r="B207" s="81"/>
      <c r="C207" s="81"/>
      <c r="D207" s="81"/>
      <c r="F207" s="28">
        <v>6</v>
      </c>
      <c r="G207" s="11">
        <v>2</v>
      </c>
      <c r="H207" s="14" t="s">
        <v>166</v>
      </c>
      <c r="J207" s="36"/>
      <c r="K207" s="36"/>
      <c r="L207" s="15">
        <f t="shared" si="311"/>
        <v>6</v>
      </c>
      <c r="M207" s="15">
        <f t="shared" si="312"/>
        <v>2</v>
      </c>
      <c r="N207" s="13">
        <f t="shared" si="313"/>
        <v>0</v>
      </c>
      <c r="O207" s="42"/>
      <c r="P207" s="13">
        <f t="shared" si="314"/>
        <v>0</v>
      </c>
      <c r="Q207" s="13">
        <f t="shared" si="315"/>
        <v>0</v>
      </c>
      <c r="R207" s="13">
        <f t="shared" si="316"/>
        <v>0</v>
      </c>
      <c r="T207" s="12">
        <f t="shared" si="317"/>
        <v>0</v>
      </c>
      <c r="U207" s="13">
        <f t="shared" si="318"/>
        <v>0</v>
      </c>
      <c r="V207" s="13">
        <f t="shared" si="319"/>
        <v>0</v>
      </c>
      <c r="W207" s="41"/>
    </row>
    <row r="208" spans="1:23" ht="17.100000000000001" customHeight="1" x14ac:dyDescent="0.2">
      <c r="A208" s="80" t="s">
        <v>97</v>
      </c>
      <c r="B208" s="80"/>
      <c r="C208" s="80"/>
      <c r="D208" s="80"/>
      <c r="L208" s="16"/>
      <c r="M208" s="16"/>
      <c r="N208" s="16"/>
      <c r="O208" s="43"/>
      <c r="P208" s="16"/>
      <c r="Q208" s="16"/>
      <c r="R208" s="16"/>
      <c r="W208" s="35"/>
    </row>
    <row r="209" spans="1:23" ht="17.100000000000001" customHeight="1" x14ac:dyDescent="0.2">
      <c r="A209" s="81" t="s">
        <v>98</v>
      </c>
      <c r="B209" s="81"/>
      <c r="C209" s="81"/>
      <c r="D209" s="81"/>
      <c r="F209" s="28">
        <v>4</v>
      </c>
      <c r="G209" s="11">
        <v>3</v>
      </c>
      <c r="H209" s="14" t="s">
        <v>166</v>
      </c>
      <c r="J209" s="36"/>
      <c r="K209" s="36"/>
      <c r="L209" s="17">
        <f t="shared" si="311"/>
        <v>4</v>
      </c>
      <c r="M209" s="17">
        <f t="shared" si="312"/>
        <v>3</v>
      </c>
      <c r="N209" s="13">
        <f t="shared" ref="N209:N210" si="320">IFERROR(H209-K209,0)</f>
        <v>0</v>
      </c>
      <c r="O209" s="44"/>
      <c r="P209" s="13">
        <f t="shared" ref="P209:P210" si="321">IF(O209="",0, ROUNDUP(L209/O209,0))</f>
        <v>0</v>
      </c>
      <c r="Q209" s="13">
        <f t="shared" ref="Q209:Q210" si="322">IF(O209="",0, ROUNDUP(M209/O209,0))</f>
        <v>0</v>
      </c>
      <c r="R209" s="13">
        <f t="shared" ref="R209:R210" si="323">IFERROR(IF(O209="",0, ROUNDUP(N209/O209,0)),0)</f>
        <v>0</v>
      </c>
      <c r="T209" s="12">
        <f t="shared" ref="T209:T210" si="324">J209*P209</f>
        <v>0</v>
      </c>
      <c r="U209" s="13">
        <f t="shared" ref="U209:U210" si="325">J209*Q209</f>
        <v>0</v>
      </c>
      <c r="V209" s="13">
        <f t="shared" ref="V209:V210" si="326">J209*R209</f>
        <v>0</v>
      </c>
      <c r="W209" s="41"/>
    </row>
    <row r="210" spans="1:23" ht="17.100000000000001" customHeight="1" x14ac:dyDescent="0.2">
      <c r="A210" s="81" t="s">
        <v>96</v>
      </c>
      <c r="B210" s="81"/>
      <c r="C210" s="81"/>
      <c r="D210" s="81"/>
      <c r="F210" s="28">
        <v>12</v>
      </c>
      <c r="G210" s="11">
        <v>12</v>
      </c>
      <c r="H210" s="11">
        <v>12</v>
      </c>
      <c r="J210" s="36"/>
      <c r="K210" s="36"/>
      <c r="L210" s="15">
        <f t="shared" si="311"/>
        <v>12</v>
      </c>
      <c r="M210" s="15">
        <f t="shared" si="312"/>
        <v>12</v>
      </c>
      <c r="N210" s="13">
        <f t="shared" si="320"/>
        <v>12</v>
      </c>
      <c r="O210" s="42"/>
      <c r="P210" s="13">
        <f t="shared" si="321"/>
        <v>0</v>
      </c>
      <c r="Q210" s="13">
        <f t="shared" si="322"/>
        <v>0</v>
      </c>
      <c r="R210" s="13">
        <f t="shared" si="323"/>
        <v>0</v>
      </c>
      <c r="T210" s="12">
        <f t="shared" si="324"/>
        <v>0</v>
      </c>
      <c r="U210" s="13">
        <f t="shared" si="325"/>
        <v>0</v>
      </c>
      <c r="V210" s="13">
        <f t="shared" si="326"/>
        <v>0</v>
      </c>
      <c r="W210" s="41"/>
    </row>
    <row r="211" spans="1:23" ht="17.100000000000001" customHeight="1" x14ac:dyDescent="0.2">
      <c r="A211" s="80" t="s">
        <v>87</v>
      </c>
      <c r="B211" s="80"/>
      <c r="C211" s="80"/>
      <c r="D211" s="80"/>
      <c r="L211" s="16"/>
      <c r="M211" s="16"/>
      <c r="N211" s="16"/>
      <c r="O211" s="43"/>
      <c r="P211" s="16"/>
      <c r="Q211" s="16"/>
      <c r="R211" s="16"/>
      <c r="W211" s="35"/>
    </row>
    <row r="212" spans="1:23" ht="17.100000000000001" customHeight="1" x14ac:dyDescent="0.2">
      <c r="A212" s="81" t="s">
        <v>88</v>
      </c>
      <c r="B212" s="81"/>
      <c r="C212" s="81"/>
      <c r="D212" s="81"/>
      <c r="F212" s="28">
        <v>1</v>
      </c>
      <c r="G212" s="11">
        <v>1</v>
      </c>
      <c r="H212" s="14" t="s">
        <v>166</v>
      </c>
      <c r="J212" s="36"/>
      <c r="K212" s="36"/>
      <c r="L212" s="17">
        <f t="shared" si="311"/>
        <v>1</v>
      </c>
      <c r="M212" s="17">
        <f t="shared" si="312"/>
        <v>1</v>
      </c>
      <c r="N212" s="13">
        <f t="shared" ref="N212:N213" si="327">IFERROR(H212-K212,0)</f>
        <v>0</v>
      </c>
      <c r="O212" s="44"/>
      <c r="P212" s="13">
        <f t="shared" ref="P212:P213" si="328">IF(O212="",0, ROUNDUP(L212/O212,0))</f>
        <v>0</v>
      </c>
      <c r="Q212" s="13">
        <f t="shared" ref="Q212:Q213" si="329">IF(O212="",0, ROUNDUP(M212/O212,0))</f>
        <v>0</v>
      </c>
      <c r="R212" s="13">
        <f t="shared" ref="R212:R213" si="330">IFERROR(IF(O212="",0, ROUNDUP(N212/O212,0)),0)</f>
        <v>0</v>
      </c>
      <c r="T212" s="12">
        <f t="shared" ref="T212:T213" si="331">J212*P212</f>
        <v>0</v>
      </c>
      <c r="U212" s="13">
        <f t="shared" ref="U212:U213" si="332">J212*Q212</f>
        <v>0</v>
      </c>
      <c r="V212" s="13">
        <f t="shared" ref="V212:V213" si="333">J212*R212</f>
        <v>0</v>
      </c>
      <c r="W212" s="41"/>
    </row>
    <row r="213" spans="1:23" ht="17.100000000000001" customHeight="1" x14ac:dyDescent="0.2">
      <c r="A213" s="81" t="s">
        <v>237</v>
      </c>
      <c r="B213" s="81"/>
      <c r="C213" s="81"/>
      <c r="D213" s="81"/>
      <c r="F213" s="28">
        <v>1</v>
      </c>
      <c r="G213" s="11">
        <v>1</v>
      </c>
      <c r="H213" s="14" t="s">
        <v>166</v>
      </c>
      <c r="J213" s="36"/>
      <c r="K213" s="36"/>
      <c r="L213" s="15">
        <f t="shared" si="311"/>
        <v>1</v>
      </c>
      <c r="M213" s="15">
        <f t="shared" si="312"/>
        <v>1</v>
      </c>
      <c r="N213" s="13">
        <f t="shared" si="327"/>
        <v>0</v>
      </c>
      <c r="O213" s="42"/>
      <c r="P213" s="13">
        <f t="shared" si="328"/>
        <v>0</v>
      </c>
      <c r="Q213" s="13">
        <f t="shared" si="329"/>
        <v>0</v>
      </c>
      <c r="R213" s="13">
        <f t="shared" si="330"/>
        <v>0</v>
      </c>
      <c r="T213" s="12">
        <f t="shared" si="331"/>
        <v>0</v>
      </c>
      <c r="U213" s="13">
        <f t="shared" si="332"/>
        <v>0</v>
      </c>
      <c r="V213" s="13">
        <f t="shared" si="333"/>
        <v>0</v>
      </c>
      <c r="W213" s="41"/>
    </row>
    <row r="214" spans="1:23" ht="17.100000000000001" customHeight="1" x14ac:dyDescent="0.2">
      <c r="A214" s="80" t="s">
        <v>89</v>
      </c>
      <c r="B214" s="80"/>
      <c r="C214" s="80"/>
      <c r="D214" s="80"/>
      <c r="L214" s="16"/>
      <c r="M214" s="16"/>
      <c r="N214" s="16"/>
      <c r="O214" s="43"/>
      <c r="P214" s="16"/>
      <c r="Q214" s="16"/>
      <c r="R214" s="16"/>
      <c r="W214" s="35"/>
    </row>
    <row r="215" spans="1:23" ht="17.100000000000001" customHeight="1" x14ac:dyDescent="0.2">
      <c r="A215" s="81" t="s">
        <v>90</v>
      </c>
      <c r="B215" s="81"/>
      <c r="C215" s="81"/>
      <c r="D215" s="81"/>
      <c r="F215" s="28">
        <v>5</v>
      </c>
      <c r="G215" s="11">
        <v>3</v>
      </c>
      <c r="H215" s="11">
        <v>1</v>
      </c>
      <c r="J215" s="36"/>
      <c r="K215" s="36"/>
      <c r="L215" s="17">
        <f t="shared" si="311"/>
        <v>5</v>
      </c>
      <c r="M215" s="17">
        <f t="shared" si="312"/>
        <v>3</v>
      </c>
      <c r="N215" s="13">
        <f t="shared" ref="N215:N216" si="334">IFERROR(H215-K215,0)</f>
        <v>1</v>
      </c>
      <c r="O215" s="44"/>
      <c r="P215" s="13">
        <f t="shared" ref="P215:P216" si="335">IF(O215="",0, ROUNDUP(L215/O215,0))</f>
        <v>0</v>
      </c>
      <c r="Q215" s="13">
        <f t="shared" ref="Q215:Q216" si="336">IF(O215="",0, ROUNDUP(M215/O215,0))</f>
        <v>0</v>
      </c>
      <c r="R215" s="13">
        <f t="shared" ref="R215:R216" si="337">IFERROR(IF(O215="",0, ROUNDUP(N215/O215,0)),0)</f>
        <v>0</v>
      </c>
      <c r="T215" s="12">
        <f t="shared" ref="T215:T216" si="338">J215*P215</f>
        <v>0</v>
      </c>
      <c r="U215" s="13">
        <f t="shared" ref="U215:U216" si="339">J215*Q215</f>
        <v>0</v>
      </c>
      <c r="V215" s="13">
        <f t="shared" ref="V215:V216" si="340">J215*R215</f>
        <v>0</v>
      </c>
      <c r="W215" s="41"/>
    </row>
    <row r="216" spans="1:23" ht="17.100000000000001" customHeight="1" x14ac:dyDescent="0.2">
      <c r="A216" s="81" t="s">
        <v>238</v>
      </c>
      <c r="B216" s="81"/>
      <c r="C216" s="81"/>
      <c r="D216" s="81"/>
      <c r="F216" s="28">
        <v>20</v>
      </c>
      <c r="G216" s="11">
        <v>10</v>
      </c>
      <c r="H216" s="11">
        <v>3</v>
      </c>
      <c r="J216" s="36"/>
      <c r="K216" s="36"/>
      <c r="L216" s="15">
        <f t="shared" si="311"/>
        <v>20</v>
      </c>
      <c r="M216" s="15">
        <f t="shared" si="312"/>
        <v>10</v>
      </c>
      <c r="N216" s="13">
        <f t="shared" si="334"/>
        <v>3</v>
      </c>
      <c r="O216" s="42"/>
      <c r="P216" s="13">
        <f t="shared" si="335"/>
        <v>0</v>
      </c>
      <c r="Q216" s="13">
        <f t="shared" si="336"/>
        <v>0</v>
      </c>
      <c r="R216" s="13">
        <f t="shared" si="337"/>
        <v>0</v>
      </c>
      <c r="T216" s="12">
        <f t="shared" si="338"/>
        <v>0</v>
      </c>
      <c r="U216" s="13">
        <f t="shared" si="339"/>
        <v>0</v>
      </c>
      <c r="V216" s="13">
        <f t="shared" si="340"/>
        <v>0</v>
      </c>
      <c r="W216" s="41"/>
    </row>
    <row r="217" spans="1:23" ht="17.100000000000001" customHeight="1" x14ac:dyDescent="0.2">
      <c r="A217" s="80" t="s">
        <v>91</v>
      </c>
      <c r="B217" s="80"/>
      <c r="C217" s="80"/>
      <c r="D217" s="80"/>
      <c r="L217" s="16"/>
      <c r="M217" s="16"/>
      <c r="N217" s="16"/>
      <c r="O217" s="43"/>
      <c r="P217" s="16"/>
      <c r="Q217" s="16"/>
      <c r="R217" s="16"/>
      <c r="W217" s="35"/>
    </row>
    <row r="218" spans="1:23" ht="17.100000000000001" customHeight="1" x14ac:dyDescent="0.2">
      <c r="A218" s="81" t="s">
        <v>92</v>
      </c>
      <c r="B218" s="81"/>
      <c r="C218" s="81"/>
      <c r="D218" s="81"/>
      <c r="F218" s="28">
        <v>30</v>
      </c>
      <c r="G218" s="11">
        <v>20</v>
      </c>
      <c r="H218" s="11">
        <v>10</v>
      </c>
      <c r="J218" s="36"/>
      <c r="K218" s="36"/>
      <c r="L218" s="18">
        <f t="shared" si="311"/>
        <v>30</v>
      </c>
      <c r="M218" s="18">
        <f t="shared" si="312"/>
        <v>20</v>
      </c>
      <c r="N218" s="13">
        <f>IFERROR(H218-K218,0)</f>
        <v>10</v>
      </c>
      <c r="O218" s="48"/>
      <c r="P218" s="13">
        <f>IF(O218="",0, ROUNDUP(L218/O218,0))</f>
        <v>0</v>
      </c>
      <c r="Q218" s="13">
        <f>IF(O218="",0, ROUNDUP(M218/O218,0))</f>
        <v>0</v>
      </c>
      <c r="R218" s="13">
        <f t="shared" ref="R218" si="341">IFERROR(IF(O218="",0, ROUNDUP(N218/O218,0)),0)</f>
        <v>0</v>
      </c>
      <c r="T218" s="12">
        <f t="shared" ref="T218" si="342">J218*P218</f>
        <v>0</v>
      </c>
      <c r="U218" s="13">
        <f t="shared" ref="U218" si="343">J218*Q218</f>
        <v>0</v>
      </c>
      <c r="V218" s="13">
        <f t="shared" ref="V218" si="344">J218*R218</f>
        <v>0</v>
      </c>
      <c r="W218" s="41"/>
    </row>
    <row r="219" spans="1:23" ht="17.100000000000001" customHeight="1" x14ac:dyDescent="0.2">
      <c r="A219" s="80" t="s">
        <v>239</v>
      </c>
      <c r="B219" s="80"/>
      <c r="C219" s="80"/>
      <c r="D219" s="80"/>
      <c r="L219" s="16"/>
      <c r="M219" s="16"/>
      <c r="N219" s="16"/>
      <c r="O219" s="43"/>
      <c r="P219" s="16"/>
      <c r="Q219" s="16"/>
      <c r="R219" s="16"/>
      <c r="W219" s="35"/>
    </row>
    <row r="220" spans="1:23" ht="17.100000000000001" customHeight="1" x14ac:dyDescent="0.2">
      <c r="A220" s="81" t="s">
        <v>93</v>
      </c>
      <c r="B220" s="81"/>
      <c r="C220" s="81"/>
      <c r="D220" s="81"/>
      <c r="F220" s="28">
        <v>10</v>
      </c>
      <c r="G220" s="11">
        <v>5</v>
      </c>
      <c r="H220" s="14" t="s">
        <v>166</v>
      </c>
      <c r="J220" s="36"/>
      <c r="K220" s="36"/>
      <c r="L220" s="17">
        <f t="shared" si="311"/>
        <v>10</v>
      </c>
      <c r="M220" s="17">
        <f t="shared" si="312"/>
        <v>5</v>
      </c>
      <c r="N220" s="13">
        <f t="shared" ref="N220:N221" si="345">IFERROR(H220-K220,0)</f>
        <v>0</v>
      </c>
      <c r="O220" s="44"/>
      <c r="P220" s="13">
        <f t="shared" ref="P220:P221" si="346">IF(O220="",0, ROUNDUP(L220/O220,0))</f>
        <v>0</v>
      </c>
      <c r="Q220" s="13">
        <f t="shared" ref="Q220:Q221" si="347">IF(O220="",0, ROUNDUP(M220/O220,0))</f>
        <v>0</v>
      </c>
      <c r="R220" s="13">
        <f t="shared" ref="R220:R221" si="348">IFERROR(IF(O220="",0, ROUNDUP(N220/O220,0)),0)</f>
        <v>0</v>
      </c>
      <c r="T220" s="12">
        <f t="shared" ref="T220:T221" si="349">J220*P220</f>
        <v>0</v>
      </c>
      <c r="U220" s="13">
        <f t="shared" ref="U220:U221" si="350">J220*Q220</f>
        <v>0</v>
      </c>
      <c r="V220" s="13">
        <f t="shared" ref="V220:V221" si="351">J220*R220</f>
        <v>0</v>
      </c>
      <c r="W220" s="41"/>
    </row>
    <row r="221" spans="1:23" ht="17.100000000000001" customHeight="1" x14ac:dyDescent="0.2">
      <c r="A221" s="81" t="s">
        <v>240</v>
      </c>
      <c r="B221" s="81"/>
      <c r="C221" s="81"/>
      <c r="D221" s="81"/>
      <c r="F221" s="28">
        <v>2</v>
      </c>
      <c r="G221" s="14" t="s">
        <v>166</v>
      </c>
      <c r="H221" s="14" t="s">
        <v>166</v>
      </c>
      <c r="J221" s="36"/>
      <c r="K221" s="36"/>
      <c r="L221" s="15">
        <f t="shared" si="311"/>
        <v>2</v>
      </c>
      <c r="M221" s="13">
        <f>IFERROR(G221-K221,0)</f>
        <v>0</v>
      </c>
      <c r="N221" s="13">
        <f t="shared" si="345"/>
        <v>0</v>
      </c>
      <c r="O221" s="42"/>
      <c r="P221" s="13">
        <f t="shared" si="346"/>
        <v>0</v>
      </c>
      <c r="Q221" s="13">
        <f t="shared" si="347"/>
        <v>0</v>
      </c>
      <c r="R221" s="13">
        <f t="shared" si="348"/>
        <v>0</v>
      </c>
      <c r="T221" s="12">
        <f t="shared" si="349"/>
        <v>0</v>
      </c>
      <c r="U221" s="13">
        <f t="shared" si="350"/>
        <v>0</v>
      </c>
      <c r="V221" s="13">
        <f t="shared" si="351"/>
        <v>0</v>
      </c>
      <c r="W221" s="41"/>
    </row>
    <row r="222" spans="1:23" ht="17.100000000000001" customHeight="1" x14ac:dyDescent="0.2">
      <c r="A222" s="80" t="s">
        <v>99</v>
      </c>
      <c r="B222" s="80"/>
      <c r="C222" s="80"/>
      <c r="D222" s="80"/>
      <c r="L222" s="16"/>
      <c r="M222" s="16"/>
      <c r="N222" s="16"/>
      <c r="O222" s="43"/>
      <c r="P222" s="16"/>
      <c r="Q222" s="16"/>
      <c r="R222" s="16"/>
      <c r="W222" s="35"/>
    </row>
    <row r="223" spans="1:23" ht="17.100000000000001" customHeight="1" x14ac:dyDescent="0.2">
      <c r="A223" s="81" t="s">
        <v>100</v>
      </c>
      <c r="B223" s="81"/>
      <c r="C223" s="81"/>
      <c r="D223" s="81"/>
      <c r="F223" s="28">
        <v>50</v>
      </c>
      <c r="G223" s="11">
        <v>40</v>
      </c>
      <c r="H223" s="11">
        <v>30</v>
      </c>
      <c r="J223" s="36"/>
      <c r="K223" s="36"/>
      <c r="L223" s="17">
        <f t="shared" si="311"/>
        <v>50</v>
      </c>
      <c r="M223" s="17">
        <f t="shared" si="312"/>
        <v>40</v>
      </c>
      <c r="N223" s="13">
        <f t="shared" ref="N223:N226" si="352">IFERROR(H223-K223,0)</f>
        <v>30</v>
      </c>
      <c r="O223" s="44"/>
      <c r="P223" s="13">
        <f t="shared" ref="P223:P226" si="353">IF(O223="",0, ROUNDUP(L223/O223,0))</f>
        <v>0</v>
      </c>
      <c r="Q223" s="13">
        <f t="shared" ref="Q223:Q226" si="354">IF(O223="",0, ROUNDUP(M223/O223,0))</f>
        <v>0</v>
      </c>
      <c r="R223" s="13">
        <f t="shared" ref="R223:R226" si="355">IFERROR(IF(O223="",0, ROUNDUP(N223/O223,0)),0)</f>
        <v>0</v>
      </c>
      <c r="T223" s="12">
        <f t="shared" ref="T223:T226" si="356">J223*P223</f>
        <v>0</v>
      </c>
      <c r="U223" s="13">
        <f t="shared" ref="U223:U226" si="357">J223*Q223</f>
        <v>0</v>
      </c>
      <c r="V223" s="13">
        <f t="shared" ref="V223:V226" si="358">J223*R223</f>
        <v>0</v>
      </c>
      <c r="W223" s="41"/>
    </row>
    <row r="224" spans="1:23" ht="17.100000000000001" customHeight="1" x14ac:dyDescent="0.2">
      <c r="A224" s="81" t="s">
        <v>101</v>
      </c>
      <c r="B224" s="81"/>
      <c r="C224" s="81"/>
      <c r="D224" s="81"/>
      <c r="F224" s="28">
        <v>20</v>
      </c>
      <c r="G224" s="11">
        <v>10</v>
      </c>
      <c r="H224" s="14" t="s">
        <v>166</v>
      </c>
      <c r="J224" s="36"/>
      <c r="K224" s="36"/>
      <c r="L224" s="13">
        <f t="shared" si="311"/>
        <v>20</v>
      </c>
      <c r="M224" s="13">
        <f t="shared" si="312"/>
        <v>10</v>
      </c>
      <c r="N224" s="13">
        <f t="shared" si="352"/>
        <v>0</v>
      </c>
      <c r="O224" s="41"/>
      <c r="P224" s="13">
        <f t="shared" si="353"/>
        <v>0</v>
      </c>
      <c r="Q224" s="13">
        <f t="shared" si="354"/>
        <v>0</v>
      </c>
      <c r="R224" s="13">
        <f t="shared" si="355"/>
        <v>0</v>
      </c>
      <c r="T224" s="12">
        <f t="shared" si="356"/>
        <v>0</v>
      </c>
      <c r="U224" s="13">
        <f t="shared" si="357"/>
        <v>0</v>
      </c>
      <c r="V224" s="13">
        <f t="shared" si="358"/>
        <v>0</v>
      </c>
      <c r="W224" s="41"/>
    </row>
    <row r="225" spans="1:23" ht="17.100000000000001" customHeight="1" x14ac:dyDescent="0.2">
      <c r="A225" s="81" t="s">
        <v>102</v>
      </c>
      <c r="B225" s="81"/>
      <c r="C225" s="81"/>
      <c r="D225" s="81"/>
      <c r="F225" s="28">
        <v>250</v>
      </c>
      <c r="G225" s="11">
        <v>100</v>
      </c>
      <c r="H225" s="14" t="s">
        <v>166</v>
      </c>
      <c r="J225" s="36"/>
      <c r="K225" s="36"/>
      <c r="L225" s="13">
        <f t="shared" si="311"/>
        <v>250</v>
      </c>
      <c r="M225" s="13">
        <f t="shared" si="312"/>
        <v>100</v>
      </c>
      <c r="N225" s="13">
        <f t="shared" si="352"/>
        <v>0</v>
      </c>
      <c r="O225" s="41"/>
      <c r="P225" s="13">
        <f t="shared" si="353"/>
        <v>0</v>
      </c>
      <c r="Q225" s="13">
        <f t="shared" si="354"/>
        <v>0</v>
      </c>
      <c r="R225" s="13">
        <f t="shared" si="355"/>
        <v>0</v>
      </c>
      <c r="T225" s="12">
        <f t="shared" si="356"/>
        <v>0</v>
      </c>
      <c r="U225" s="13">
        <f t="shared" si="357"/>
        <v>0</v>
      </c>
      <c r="V225" s="13">
        <f t="shared" si="358"/>
        <v>0</v>
      </c>
      <c r="W225" s="41"/>
    </row>
    <row r="226" spans="1:23" ht="17.100000000000001" customHeight="1" x14ac:dyDescent="0.2">
      <c r="A226" s="81" t="s">
        <v>241</v>
      </c>
      <c r="B226" s="81"/>
      <c r="C226" s="81"/>
      <c r="D226" s="81"/>
      <c r="F226" s="28">
        <v>2</v>
      </c>
      <c r="G226" s="11">
        <v>2</v>
      </c>
      <c r="H226" s="14" t="s">
        <v>166</v>
      </c>
      <c r="J226" s="36"/>
      <c r="K226" s="36"/>
      <c r="L226" s="15">
        <f t="shared" si="311"/>
        <v>2</v>
      </c>
      <c r="M226" s="15">
        <f t="shared" si="312"/>
        <v>2</v>
      </c>
      <c r="N226" s="13">
        <f t="shared" si="352"/>
        <v>0</v>
      </c>
      <c r="O226" s="42"/>
      <c r="P226" s="13">
        <f t="shared" si="353"/>
        <v>0</v>
      </c>
      <c r="Q226" s="13">
        <f t="shared" si="354"/>
        <v>0</v>
      </c>
      <c r="R226" s="13">
        <f t="shared" si="355"/>
        <v>0</v>
      </c>
      <c r="T226" s="12">
        <f t="shared" si="356"/>
        <v>0</v>
      </c>
      <c r="U226" s="13">
        <f t="shared" si="357"/>
        <v>0</v>
      </c>
      <c r="V226" s="13">
        <f t="shared" si="358"/>
        <v>0</v>
      </c>
      <c r="W226" s="41"/>
    </row>
    <row r="227" spans="1:23" ht="17.100000000000001" customHeight="1" x14ac:dyDescent="0.2">
      <c r="A227" s="80" t="s">
        <v>242</v>
      </c>
      <c r="B227" s="80"/>
      <c r="C227" s="80"/>
      <c r="D227" s="80"/>
      <c r="L227" s="16"/>
      <c r="M227" s="16"/>
      <c r="N227" s="16"/>
      <c r="O227" s="43"/>
      <c r="P227" s="16"/>
      <c r="Q227" s="16"/>
      <c r="R227" s="16"/>
      <c r="W227" s="35"/>
    </row>
    <row r="228" spans="1:23" ht="17.100000000000001" customHeight="1" x14ac:dyDescent="0.2">
      <c r="A228" s="81" t="s">
        <v>243</v>
      </c>
      <c r="B228" s="81"/>
      <c r="C228" s="81"/>
      <c r="D228" s="81"/>
      <c r="F228" s="28">
        <v>20</v>
      </c>
      <c r="G228" s="14" t="s">
        <v>166</v>
      </c>
      <c r="H228" s="14" t="s">
        <v>166</v>
      </c>
      <c r="J228" s="36"/>
      <c r="K228" s="36"/>
      <c r="L228" s="17">
        <f t="shared" si="311"/>
        <v>20</v>
      </c>
      <c r="M228" s="13">
        <f>IFERROR(G228-K228,0)</f>
        <v>0</v>
      </c>
      <c r="N228" s="13">
        <f t="shared" ref="N228:N229" si="359">IFERROR(H228-K228,0)</f>
        <v>0</v>
      </c>
      <c r="O228" s="44"/>
      <c r="P228" s="13">
        <f t="shared" ref="P228:P229" si="360">IF(O228="",0, ROUNDUP(L228/O228,0))</f>
        <v>0</v>
      </c>
      <c r="Q228" s="13" t="s">
        <v>166</v>
      </c>
      <c r="R228" s="13">
        <f t="shared" ref="R228:R229" si="361">IFERROR(IF(O228="",0, ROUNDUP(N228/O228,0)),0)</f>
        <v>0</v>
      </c>
      <c r="T228" s="12">
        <f t="shared" ref="T228:T229" si="362">J228*P228</f>
        <v>0</v>
      </c>
      <c r="U228" s="13">
        <v>0</v>
      </c>
      <c r="V228" s="13">
        <f t="shared" ref="V228:V229" si="363">J228*R228</f>
        <v>0</v>
      </c>
      <c r="W228" s="41"/>
    </row>
    <row r="229" spans="1:23" ht="17.100000000000001" customHeight="1" x14ac:dyDescent="0.2">
      <c r="A229" s="81" t="s">
        <v>244</v>
      </c>
      <c r="B229" s="81"/>
      <c r="C229" s="81"/>
      <c r="D229" s="81"/>
      <c r="F229" s="28">
        <v>1</v>
      </c>
      <c r="G229" s="11">
        <v>1</v>
      </c>
      <c r="H229" s="14" t="s">
        <v>166</v>
      </c>
      <c r="J229" s="36"/>
      <c r="K229" s="36"/>
      <c r="L229" s="15">
        <f t="shared" si="311"/>
        <v>1</v>
      </c>
      <c r="M229" s="15">
        <f t="shared" si="312"/>
        <v>1</v>
      </c>
      <c r="N229" s="13">
        <f t="shared" si="359"/>
        <v>0</v>
      </c>
      <c r="O229" s="42"/>
      <c r="P229" s="13">
        <f t="shared" si="360"/>
        <v>0</v>
      </c>
      <c r="Q229" s="13">
        <f t="shared" ref="Q229" si="364">IF(O229="",0, ROUNDUP(M229/O229,0))</f>
        <v>0</v>
      </c>
      <c r="R229" s="13">
        <f t="shared" si="361"/>
        <v>0</v>
      </c>
      <c r="T229" s="12">
        <f t="shared" si="362"/>
        <v>0</v>
      </c>
      <c r="U229" s="13">
        <f t="shared" ref="U229" si="365">J229*Q229</f>
        <v>0</v>
      </c>
      <c r="V229" s="13">
        <f t="shared" si="363"/>
        <v>0</v>
      </c>
      <c r="W229" s="41"/>
    </row>
    <row r="230" spans="1:23" ht="17.100000000000001" customHeight="1" x14ac:dyDescent="0.2">
      <c r="A230" s="80" t="s">
        <v>245</v>
      </c>
      <c r="B230" s="80"/>
      <c r="C230" s="80"/>
      <c r="D230" s="80"/>
      <c r="L230" s="16"/>
      <c r="M230" s="16"/>
      <c r="N230" s="16"/>
      <c r="O230" s="43"/>
      <c r="P230" s="16"/>
      <c r="Q230" s="16"/>
      <c r="R230" s="16"/>
      <c r="W230" s="35"/>
    </row>
    <row r="231" spans="1:23" ht="17.100000000000001" customHeight="1" x14ac:dyDescent="0.2">
      <c r="A231" s="81" t="s">
        <v>246</v>
      </c>
      <c r="B231" s="81"/>
      <c r="C231" s="81"/>
      <c r="D231" s="81"/>
      <c r="F231" s="28">
        <v>1</v>
      </c>
      <c r="G231" s="11">
        <v>1</v>
      </c>
      <c r="H231" s="14" t="s">
        <v>166</v>
      </c>
      <c r="J231" s="36"/>
      <c r="K231" s="36"/>
      <c r="L231" s="17">
        <f t="shared" si="311"/>
        <v>1</v>
      </c>
      <c r="M231" s="17">
        <f t="shared" si="312"/>
        <v>1</v>
      </c>
      <c r="N231" s="13">
        <f t="shared" ref="N231:N232" si="366">IFERROR(H231-K231,0)</f>
        <v>0</v>
      </c>
      <c r="O231" s="44"/>
      <c r="P231" s="13">
        <f t="shared" ref="P231:P232" si="367">IF(O231="",0, ROUNDUP(L231/O231,0))</f>
        <v>0</v>
      </c>
      <c r="Q231" s="13">
        <f t="shared" ref="Q231:Q232" si="368">IF(O231="",0, ROUNDUP(M231/O231,0))</f>
        <v>0</v>
      </c>
      <c r="R231" s="13">
        <f t="shared" ref="R231:R232" si="369">IFERROR(IF(O231="",0, ROUNDUP(N231/O231,0)),0)</f>
        <v>0</v>
      </c>
      <c r="T231" s="12">
        <f t="shared" ref="T231:T232" si="370">J231*P231</f>
        <v>0</v>
      </c>
      <c r="U231" s="13">
        <f t="shared" ref="U231:U232" si="371">J231*Q231</f>
        <v>0</v>
      </c>
      <c r="V231" s="13">
        <f t="shared" ref="V231:V232" si="372">J231*R231</f>
        <v>0</v>
      </c>
      <c r="W231" s="41"/>
    </row>
    <row r="232" spans="1:23" ht="18.95" customHeight="1" x14ac:dyDescent="0.2">
      <c r="A232" s="81" t="s">
        <v>247</v>
      </c>
      <c r="B232" s="81"/>
      <c r="C232" s="81"/>
      <c r="D232" s="81"/>
      <c r="F232" s="28">
        <v>1</v>
      </c>
      <c r="G232" s="11">
        <v>1</v>
      </c>
      <c r="H232" s="14" t="s">
        <v>166</v>
      </c>
      <c r="J232" s="36"/>
      <c r="K232" s="36"/>
      <c r="L232" s="15">
        <f t="shared" si="311"/>
        <v>1</v>
      </c>
      <c r="M232" s="15">
        <f t="shared" si="312"/>
        <v>1</v>
      </c>
      <c r="N232" s="13">
        <f t="shared" si="366"/>
        <v>0</v>
      </c>
      <c r="O232" s="42"/>
      <c r="P232" s="13">
        <f t="shared" si="367"/>
        <v>0</v>
      </c>
      <c r="Q232" s="13">
        <f t="shared" si="368"/>
        <v>0</v>
      </c>
      <c r="R232" s="13">
        <f t="shared" si="369"/>
        <v>0</v>
      </c>
      <c r="T232" s="12">
        <f t="shared" si="370"/>
        <v>0</v>
      </c>
      <c r="U232" s="13">
        <f t="shared" si="371"/>
        <v>0</v>
      </c>
      <c r="V232" s="13">
        <f t="shared" si="372"/>
        <v>0</v>
      </c>
      <c r="W232" s="41"/>
    </row>
    <row r="233" spans="1:23" ht="17.100000000000001" customHeight="1" x14ac:dyDescent="0.2">
      <c r="A233" s="80" t="s">
        <v>248</v>
      </c>
      <c r="B233" s="80"/>
      <c r="C233" s="80"/>
      <c r="D233" s="80"/>
      <c r="L233" s="16"/>
      <c r="M233" s="16"/>
      <c r="N233" s="16"/>
      <c r="O233" s="43"/>
      <c r="P233" s="16"/>
      <c r="Q233" s="16"/>
      <c r="R233" s="16"/>
      <c r="W233" s="35"/>
    </row>
    <row r="234" spans="1:23" ht="17.100000000000001" customHeight="1" x14ac:dyDescent="0.2">
      <c r="A234" s="81" t="s">
        <v>103</v>
      </c>
      <c r="B234" s="81"/>
      <c r="C234" s="81"/>
      <c r="D234" s="81"/>
      <c r="F234" s="28">
        <v>1</v>
      </c>
      <c r="G234" s="11">
        <v>1</v>
      </c>
      <c r="H234" s="14" t="s">
        <v>166</v>
      </c>
      <c r="J234" s="36"/>
      <c r="K234" s="36"/>
      <c r="L234" s="17">
        <f t="shared" si="311"/>
        <v>1</v>
      </c>
      <c r="M234" s="13">
        <f t="shared" ref="M234:M245" si="373">IFERROR(G234-K234,0)</f>
        <v>1</v>
      </c>
      <c r="N234" s="13">
        <f t="shared" ref="N234:N245" si="374">IFERROR(H234-K234,0)</f>
        <v>0</v>
      </c>
      <c r="O234" s="44"/>
      <c r="P234" s="13">
        <f t="shared" ref="P234:P245" si="375">IF(O234="",0, ROUNDUP(L234/O234,0))</f>
        <v>0</v>
      </c>
      <c r="Q234" s="13">
        <f t="shared" ref="Q234:Q245" si="376">IF(O234="",0, ROUNDUP(M234/O234,0))</f>
        <v>0</v>
      </c>
      <c r="R234" s="13">
        <f t="shared" ref="R234:R245" si="377">IFERROR(IF(O234="",0, ROUNDUP(N234/O234,0)),0)</f>
        <v>0</v>
      </c>
      <c r="T234" s="12">
        <f t="shared" ref="T234:T245" si="378">J234*P234</f>
        <v>0</v>
      </c>
      <c r="U234" s="13">
        <f t="shared" ref="U234:U245" si="379">J234*Q234</f>
        <v>0</v>
      </c>
      <c r="V234" s="13">
        <f t="shared" ref="V234:V245" si="380">J234*R234</f>
        <v>0</v>
      </c>
      <c r="W234" s="41"/>
    </row>
    <row r="235" spans="1:23" ht="17.100000000000001" customHeight="1" x14ac:dyDescent="0.2">
      <c r="A235" s="81" t="s">
        <v>104</v>
      </c>
      <c r="B235" s="81"/>
      <c r="C235" s="81"/>
      <c r="D235" s="81"/>
      <c r="F235" s="28">
        <v>1</v>
      </c>
      <c r="G235" s="11">
        <v>1</v>
      </c>
      <c r="H235" s="14" t="s">
        <v>166</v>
      </c>
      <c r="J235" s="36"/>
      <c r="K235" s="36"/>
      <c r="L235" s="13">
        <f t="shared" si="311"/>
        <v>1</v>
      </c>
      <c r="M235" s="13">
        <f t="shared" si="373"/>
        <v>1</v>
      </c>
      <c r="N235" s="13">
        <f t="shared" si="374"/>
        <v>0</v>
      </c>
      <c r="O235" s="41"/>
      <c r="P235" s="13">
        <f t="shared" si="375"/>
        <v>0</v>
      </c>
      <c r="Q235" s="13">
        <f t="shared" si="376"/>
        <v>0</v>
      </c>
      <c r="R235" s="13">
        <f t="shared" si="377"/>
        <v>0</v>
      </c>
      <c r="T235" s="12">
        <f t="shared" si="378"/>
        <v>0</v>
      </c>
      <c r="U235" s="13">
        <f t="shared" si="379"/>
        <v>0</v>
      </c>
      <c r="V235" s="13">
        <f t="shared" si="380"/>
        <v>0</v>
      </c>
      <c r="W235" s="41"/>
    </row>
    <row r="236" spans="1:23" ht="17.100000000000001" customHeight="1" x14ac:dyDescent="0.2">
      <c r="A236" s="81" t="s">
        <v>249</v>
      </c>
      <c r="B236" s="81"/>
      <c r="C236" s="81"/>
      <c r="D236" s="81"/>
      <c r="F236" s="28">
        <v>2</v>
      </c>
      <c r="G236" s="11">
        <v>2</v>
      </c>
      <c r="H236" s="11">
        <v>1</v>
      </c>
      <c r="J236" s="36"/>
      <c r="K236" s="36"/>
      <c r="L236" s="13">
        <f t="shared" si="311"/>
        <v>2</v>
      </c>
      <c r="M236" s="13">
        <f t="shared" si="373"/>
        <v>2</v>
      </c>
      <c r="N236" s="13">
        <f t="shared" si="374"/>
        <v>1</v>
      </c>
      <c r="O236" s="41"/>
      <c r="P236" s="13">
        <f t="shared" si="375"/>
        <v>0</v>
      </c>
      <c r="Q236" s="13">
        <f t="shared" si="376"/>
        <v>0</v>
      </c>
      <c r="R236" s="13">
        <f t="shared" si="377"/>
        <v>0</v>
      </c>
      <c r="T236" s="12">
        <f t="shared" si="378"/>
        <v>0</v>
      </c>
      <c r="U236" s="13">
        <f t="shared" si="379"/>
        <v>0</v>
      </c>
      <c r="V236" s="13">
        <f t="shared" si="380"/>
        <v>0</v>
      </c>
      <c r="W236" s="41"/>
    </row>
    <row r="237" spans="1:23" ht="17.100000000000001" customHeight="1" x14ac:dyDescent="0.2">
      <c r="A237" s="81" t="s">
        <v>105</v>
      </c>
      <c r="B237" s="81"/>
      <c r="C237" s="81"/>
      <c r="D237" s="81"/>
      <c r="F237" s="28">
        <v>1</v>
      </c>
      <c r="G237" s="11">
        <v>1</v>
      </c>
      <c r="H237" s="14" t="s">
        <v>166</v>
      </c>
      <c r="J237" s="36"/>
      <c r="K237" s="36"/>
      <c r="L237" s="13">
        <f t="shared" si="311"/>
        <v>1</v>
      </c>
      <c r="M237" s="13">
        <f t="shared" si="373"/>
        <v>1</v>
      </c>
      <c r="N237" s="13">
        <f t="shared" si="374"/>
        <v>0</v>
      </c>
      <c r="O237" s="41"/>
      <c r="P237" s="13">
        <f t="shared" si="375"/>
        <v>0</v>
      </c>
      <c r="Q237" s="13">
        <f t="shared" si="376"/>
        <v>0</v>
      </c>
      <c r="R237" s="13">
        <f t="shared" si="377"/>
        <v>0</v>
      </c>
      <c r="T237" s="12">
        <f t="shared" si="378"/>
        <v>0</v>
      </c>
      <c r="U237" s="13">
        <f t="shared" si="379"/>
        <v>0</v>
      </c>
      <c r="V237" s="13">
        <f t="shared" si="380"/>
        <v>0</v>
      </c>
      <c r="W237" s="41"/>
    </row>
    <row r="238" spans="1:23" ht="17.100000000000001" customHeight="1" x14ac:dyDescent="0.2">
      <c r="A238" s="81" t="s">
        <v>109</v>
      </c>
      <c r="B238" s="81"/>
      <c r="C238" s="81"/>
      <c r="D238" s="81"/>
      <c r="F238" s="28">
        <v>1</v>
      </c>
      <c r="G238" s="14" t="s">
        <v>166</v>
      </c>
      <c r="H238" s="14" t="s">
        <v>166</v>
      </c>
      <c r="J238" s="36"/>
      <c r="K238" s="36"/>
      <c r="L238" s="13">
        <f t="shared" si="311"/>
        <v>1</v>
      </c>
      <c r="M238" s="13">
        <f t="shared" si="373"/>
        <v>0</v>
      </c>
      <c r="N238" s="13">
        <f t="shared" si="374"/>
        <v>0</v>
      </c>
      <c r="O238" s="41"/>
      <c r="P238" s="13">
        <f t="shared" si="375"/>
        <v>0</v>
      </c>
      <c r="Q238" s="13">
        <f t="shared" si="376"/>
        <v>0</v>
      </c>
      <c r="R238" s="13">
        <f t="shared" si="377"/>
        <v>0</v>
      </c>
      <c r="T238" s="12">
        <f t="shared" si="378"/>
        <v>0</v>
      </c>
      <c r="U238" s="13">
        <f t="shared" si="379"/>
        <v>0</v>
      </c>
      <c r="V238" s="13">
        <f t="shared" si="380"/>
        <v>0</v>
      </c>
      <c r="W238" s="41"/>
    </row>
    <row r="239" spans="1:23" ht="17.100000000000001" customHeight="1" x14ac:dyDescent="0.2">
      <c r="A239" s="81" t="s">
        <v>110</v>
      </c>
      <c r="B239" s="81"/>
      <c r="C239" s="81"/>
      <c r="D239" s="81"/>
      <c r="F239" s="28">
        <v>1</v>
      </c>
      <c r="G239" s="11">
        <v>1</v>
      </c>
      <c r="H239" s="14" t="s">
        <v>166</v>
      </c>
      <c r="J239" s="36"/>
      <c r="K239" s="36"/>
      <c r="L239" s="13">
        <f t="shared" si="311"/>
        <v>1</v>
      </c>
      <c r="M239" s="13">
        <f t="shared" si="373"/>
        <v>1</v>
      </c>
      <c r="N239" s="13">
        <f t="shared" si="374"/>
        <v>0</v>
      </c>
      <c r="O239" s="41"/>
      <c r="P239" s="13">
        <f t="shared" si="375"/>
        <v>0</v>
      </c>
      <c r="Q239" s="13">
        <f t="shared" si="376"/>
        <v>0</v>
      </c>
      <c r="R239" s="13">
        <f t="shared" si="377"/>
        <v>0</v>
      </c>
      <c r="T239" s="12">
        <f t="shared" si="378"/>
        <v>0</v>
      </c>
      <c r="U239" s="13">
        <f t="shared" si="379"/>
        <v>0</v>
      </c>
      <c r="V239" s="13">
        <f t="shared" si="380"/>
        <v>0</v>
      </c>
      <c r="W239" s="41"/>
    </row>
    <row r="240" spans="1:23" ht="17.100000000000001" customHeight="1" x14ac:dyDescent="0.2">
      <c r="A240" s="81" t="s">
        <v>111</v>
      </c>
      <c r="B240" s="81"/>
      <c r="C240" s="81"/>
      <c r="D240" s="81"/>
      <c r="F240" s="28">
        <v>1</v>
      </c>
      <c r="G240" s="11">
        <v>1</v>
      </c>
      <c r="H240" s="14" t="s">
        <v>166</v>
      </c>
      <c r="J240" s="36"/>
      <c r="K240" s="36"/>
      <c r="L240" s="13">
        <f t="shared" si="311"/>
        <v>1</v>
      </c>
      <c r="M240" s="13">
        <f t="shared" si="373"/>
        <v>1</v>
      </c>
      <c r="N240" s="13">
        <f t="shared" si="374"/>
        <v>0</v>
      </c>
      <c r="O240" s="41"/>
      <c r="P240" s="13">
        <f t="shared" si="375"/>
        <v>0</v>
      </c>
      <c r="Q240" s="13">
        <f t="shared" si="376"/>
        <v>0</v>
      </c>
      <c r="R240" s="13">
        <f t="shared" si="377"/>
        <v>0</v>
      </c>
      <c r="T240" s="12">
        <f t="shared" si="378"/>
        <v>0</v>
      </c>
      <c r="U240" s="13">
        <f t="shared" si="379"/>
        <v>0</v>
      </c>
      <c r="V240" s="13">
        <f t="shared" si="380"/>
        <v>0</v>
      </c>
      <c r="W240" s="41"/>
    </row>
    <row r="241" spans="1:23" ht="17.100000000000001" customHeight="1" x14ac:dyDescent="0.2">
      <c r="A241" s="81" t="s">
        <v>112</v>
      </c>
      <c r="B241" s="81"/>
      <c r="C241" s="81"/>
      <c r="D241" s="81"/>
      <c r="F241" s="28">
        <v>1</v>
      </c>
      <c r="G241" s="14" t="s">
        <v>166</v>
      </c>
      <c r="H241" s="14" t="s">
        <v>166</v>
      </c>
      <c r="J241" s="36"/>
      <c r="K241" s="36"/>
      <c r="L241" s="13">
        <f t="shared" si="311"/>
        <v>1</v>
      </c>
      <c r="M241" s="13">
        <f t="shared" si="373"/>
        <v>0</v>
      </c>
      <c r="N241" s="13">
        <f t="shared" si="374"/>
        <v>0</v>
      </c>
      <c r="O241" s="41"/>
      <c r="P241" s="13">
        <f t="shared" si="375"/>
        <v>0</v>
      </c>
      <c r="Q241" s="13">
        <f t="shared" si="376"/>
        <v>0</v>
      </c>
      <c r="R241" s="13">
        <f t="shared" si="377"/>
        <v>0</v>
      </c>
      <c r="T241" s="12">
        <f t="shared" si="378"/>
        <v>0</v>
      </c>
      <c r="U241" s="13">
        <f t="shared" si="379"/>
        <v>0</v>
      </c>
      <c r="V241" s="13">
        <f t="shared" si="380"/>
        <v>0</v>
      </c>
      <c r="W241" s="41"/>
    </row>
    <row r="242" spans="1:23" ht="17.100000000000001" customHeight="1" x14ac:dyDescent="0.2">
      <c r="A242" s="81" t="s">
        <v>108</v>
      </c>
      <c r="B242" s="81"/>
      <c r="C242" s="81"/>
      <c r="D242" s="81"/>
      <c r="F242" s="28">
        <v>1</v>
      </c>
      <c r="G242" s="14" t="s">
        <v>166</v>
      </c>
      <c r="H242" s="14" t="s">
        <v>166</v>
      </c>
      <c r="J242" s="36"/>
      <c r="K242" s="36"/>
      <c r="L242" s="13">
        <f t="shared" si="311"/>
        <v>1</v>
      </c>
      <c r="M242" s="13">
        <f t="shared" si="373"/>
        <v>0</v>
      </c>
      <c r="N242" s="13">
        <f t="shared" si="374"/>
        <v>0</v>
      </c>
      <c r="O242" s="41"/>
      <c r="P242" s="13">
        <f t="shared" si="375"/>
        <v>0</v>
      </c>
      <c r="Q242" s="13">
        <f t="shared" si="376"/>
        <v>0</v>
      </c>
      <c r="R242" s="13">
        <f t="shared" si="377"/>
        <v>0</v>
      </c>
      <c r="T242" s="12">
        <f t="shared" si="378"/>
        <v>0</v>
      </c>
      <c r="U242" s="13">
        <f t="shared" si="379"/>
        <v>0</v>
      </c>
      <c r="V242" s="13">
        <f t="shared" si="380"/>
        <v>0</v>
      </c>
      <c r="W242" s="41"/>
    </row>
    <row r="243" spans="1:23" ht="17.100000000000001" customHeight="1" x14ac:dyDescent="0.2">
      <c r="A243" s="81" t="s">
        <v>107</v>
      </c>
      <c r="B243" s="81"/>
      <c r="C243" s="81"/>
      <c r="D243" s="81"/>
      <c r="F243" s="28">
        <v>1</v>
      </c>
      <c r="G243" s="14" t="s">
        <v>166</v>
      </c>
      <c r="H243" s="14" t="s">
        <v>166</v>
      </c>
      <c r="J243" s="36"/>
      <c r="K243" s="36"/>
      <c r="L243" s="13">
        <f t="shared" si="311"/>
        <v>1</v>
      </c>
      <c r="M243" s="13">
        <f t="shared" si="373"/>
        <v>0</v>
      </c>
      <c r="N243" s="13">
        <f t="shared" si="374"/>
        <v>0</v>
      </c>
      <c r="O243" s="41"/>
      <c r="P243" s="13">
        <f t="shared" si="375"/>
        <v>0</v>
      </c>
      <c r="Q243" s="13">
        <f t="shared" si="376"/>
        <v>0</v>
      </c>
      <c r="R243" s="13">
        <f t="shared" si="377"/>
        <v>0</v>
      </c>
      <c r="T243" s="12">
        <f t="shared" si="378"/>
        <v>0</v>
      </c>
      <c r="U243" s="13">
        <f t="shared" si="379"/>
        <v>0</v>
      </c>
      <c r="V243" s="13">
        <f t="shared" si="380"/>
        <v>0</v>
      </c>
      <c r="W243" s="41"/>
    </row>
    <row r="244" spans="1:23" ht="17.100000000000001" customHeight="1" x14ac:dyDescent="0.2">
      <c r="A244" s="81" t="s">
        <v>106</v>
      </c>
      <c r="B244" s="81"/>
      <c r="C244" s="81"/>
      <c r="D244" s="81"/>
      <c r="F244" s="28">
        <v>1</v>
      </c>
      <c r="G244" s="14" t="s">
        <v>166</v>
      </c>
      <c r="H244" s="14" t="s">
        <v>166</v>
      </c>
      <c r="J244" s="36"/>
      <c r="K244" s="36"/>
      <c r="L244" s="13">
        <f t="shared" si="311"/>
        <v>1</v>
      </c>
      <c r="M244" s="13">
        <f t="shared" si="373"/>
        <v>0</v>
      </c>
      <c r="N244" s="13">
        <f t="shared" si="374"/>
        <v>0</v>
      </c>
      <c r="O244" s="41"/>
      <c r="P244" s="13">
        <f t="shared" si="375"/>
        <v>0</v>
      </c>
      <c r="Q244" s="13">
        <f t="shared" si="376"/>
        <v>0</v>
      </c>
      <c r="R244" s="13">
        <f t="shared" si="377"/>
        <v>0</v>
      </c>
      <c r="T244" s="12">
        <f t="shared" si="378"/>
        <v>0</v>
      </c>
      <c r="U244" s="13">
        <f t="shared" si="379"/>
        <v>0</v>
      </c>
      <c r="V244" s="13">
        <f t="shared" si="380"/>
        <v>0</v>
      </c>
      <c r="W244" s="41"/>
    </row>
    <row r="245" spans="1:23" ht="17.100000000000001" customHeight="1" x14ac:dyDescent="0.2">
      <c r="A245" s="81" t="s">
        <v>250</v>
      </c>
      <c r="B245" s="81"/>
      <c r="C245" s="81"/>
      <c r="D245" s="81"/>
      <c r="F245" s="28">
        <v>1</v>
      </c>
      <c r="G245" s="14" t="s">
        <v>166</v>
      </c>
      <c r="H245" s="14" t="s">
        <v>166</v>
      </c>
      <c r="J245" s="36"/>
      <c r="K245" s="36"/>
      <c r="L245" s="15">
        <f t="shared" si="311"/>
        <v>1</v>
      </c>
      <c r="M245" s="13">
        <f t="shared" si="373"/>
        <v>0</v>
      </c>
      <c r="N245" s="13">
        <f t="shared" si="374"/>
        <v>0</v>
      </c>
      <c r="O245" s="42"/>
      <c r="P245" s="13">
        <f t="shared" si="375"/>
        <v>0</v>
      </c>
      <c r="Q245" s="13">
        <f t="shared" si="376"/>
        <v>0</v>
      </c>
      <c r="R245" s="13">
        <f t="shared" si="377"/>
        <v>0</v>
      </c>
      <c r="T245" s="12">
        <f t="shared" si="378"/>
        <v>0</v>
      </c>
      <c r="U245" s="13">
        <f t="shared" si="379"/>
        <v>0</v>
      </c>
      <c r="V245" s="13">
        <f t="shared" si="380"/>
        <v>0</v>
      </c>
      <c r="W245" s="41"/>
    </row>
    <row r="246" spans="1:23" ht="18.95" customHeight="1" x14ac:dyDescent="0.2">
      <c r="A246" s="80"/>
      <c r="B246" s="80"/>
      <c r="C246" s="80"/>
      <c r="D246" s="80"/>
      <c r="L246" s="2"/>
      <c r="M246" s="2"/>
      <c r="N246" s="2"/>
      <c r="O246" s="45"/>
      <c r="P246" s="2"/>
      <c r="Q246" s="2"/>
      <c r="R246" s="2"/>
      <c r="W246" s="35"/>
    </row>
    <row r="247" spans="1:23" ht="17.100000000000001" customHeight="1" x14ac:dyDescent="0.2">
      <c r="A247" s="82" t="s">
        <v>251</v>
      </c>
      <c r="B247" s="82"/>
      <c r="C247" s="82"/>
      <c r="D247" s="82"/>
      <c r="L247" s="1"/>
      <c r="M247" s="1"/>
      <c r="N247" s="1"/>
      <c r="O247" s="47"/>
      <c r="P247" s="1"/>
      <c r="Q247" s="1"/>
      <c r="R247" s="1"/>
      <c r="W247" s="35"/>
    </row>
    <row r="248" spans="1:23" ht="17.100000000000001" customHeight="1" x14ac:dyDescent="0.2">
      <c r="A248" s="81" t="s">
        <v>252</v>
      </c>
      <c r="B248" s="81"/>
      <c r="C248" s="81"/>
      <c r="D248" s="81"/>
      <c r="F248" s="28">
        <v>100</v>
      </c>
      <c r="G248" s="11">
        <v>50</v>
      </c>
      <c r="H248" s="14" t="s">
        <v>166</v>
      </c>
      <c r="J248" s="36"/>
      <c r="K248" s="36"/>
      <c r="L248" s="17">
        <f t="shared" si="311"/>
        <v>100</v>
      </c>
      <c r="M248" s="13">
        <f t="shared" ref="M248:M257" si="381">IFERROR(G248-K248,0)</f>
        <v>50</v>
      </c>
      <c r="N248" s="13">
        <f t="shared" ref="N248:N263" si="382">IFERROR(H248-K248,0)</f>
        <v>0</v>
      </c>
      <c r="O248" s="44"/>
      <c r="P248" s="13">
        <f t="shared" ref="P248:P263" si="383">IF(O248="",0, ROUNDUP(L248/O248,0))</f>
        <v>0</v>
      </c>
      <c r="Q248" s="13">
        <f t="shared" ref="Q248:Q263" si="384">IF(O248="",0, ROUNDUP(M248/O248,0))</f>
        <v>0</v>
      </c>
      <c r="R248" s="13">
        <f t="shared" ref="R248:R263" si="385">IFERROR(IF(O248="",0, ROUNDUP(N248/O248,0)),0)</f>
        <v>0</v>
      </c>
      <c r="T248" s="12">
        <f t="shared" ref="T248" si="386">J248*P248</f>
        <v>0</v>
      </c>
      <c r="U248" s="13">
        <f t="shared" ref="U248" si="387">J248*Q248</f>
        <v>0</v>
      </c>
      <c r="V248" s="13">
        <f t="shared" ref="V248" si="388">J248*R248</f>
        <v>0</v>
      </c>
      <c r="W248" s="41"/>
    </row>
    <row r="249" spans="1:23" ht="17.100000000000001" customHeight="1" x14ac:dyDescent="0.2">
      <c r="A249" s="80" t="s">
        <v>113</v>
      </c>
      <c r="B249" s="80"/>
      <c r="C249" s="80"/>
      <c r="D249" s="80"/>
      <c r="L249" s="13">
        <f t="shared" si="311"/>
        <v>0</v>
      </c>
      <c r="M249" s="13">
        <f t="shared" si="381"/>
        <v>0</v>
      </c>
      <c r="N249" s="13">
        <f t="shared" si="382"/>
        <v>0</v>
      </c>
      <c r="O249" s="41"/>
      <c r="P249" s="13">
        <f t="shared" si="383"/>
        <v>0</v>
      </c>
      <c r="Q249" s="13">
        <f t="shared" si="384"/>
        <v>0</v>
      </c>
      <c r="R249" s="13">
        <f t="shared" si="385"/>
        <v>0</v>
      </c>
      <c r="W249" s="35"/>
    </row>
    <row r="250" spans="1:23" ht="17.100000000000001" customHeight="1" x14ac:dyDescent="0.2">
      <c r="A250" s="81" t="s">
        <v>114</v>
      </c>
      <c r="B250" s="81"/>
      <c r="C250" s="81"/>
      <c r="D250" s="81"/>
      <c r="F250" s="28">
        <v>1</v>
      </c>
      <c r="G250" s="14" t="s">
        <v>166</v>
      </c>
      <c r="H250" s="14" t="s">
        <v>166</v>
      </c>
      <c r="J250" s="36"/>
      <c r="K250" s="36"/>
      <c r="L250" s="13">
        <f t="shared" si="311"/>
        <v>1</v>
      </c>
      <c r="M250" s="13">
        <f t="shared" si="381"/>
        <v>0</v>
      </c>
      <c r="N250" s="13">
        <f t="shared" si="382"/>
        <v>0</v>
      </c>
      <c r="O250" s="41"/>
      <c r="P250" s="13">
        <f t="shared" si="383"/>
        <v>0</v>
      </c>
      <c r="Q250" s="13">
        <f t="shared" si="384"/>
        <v>0</v>
      </c>
      <c r="R250" s="13">
        <f t="shared" si="385"/>
        <v>0</v>
      </c>
      <c r="T250" s="12">
        <f t="shared" ref="T250:T263" si="389">J250*P250</f>
        <v>0</v>
      </c>
      <c r="U250" s="13">
        <f t="shared" ref="U250:U263" si="390">J250*Q250</f>
        <v>0</v>
      </c>
      <c r="V250" s="13">
        <f t="shared" ref="V250:V263" si="391">J250*R250</f>
        <v>0</v>
      </c>
      <c r="W250" s="41"/>
    </row>
    <row r="251" spans="1:23" ht="17.100000000000001" customHeight="1" x14ac:dyDescent="0.2">
      <c r="A251" s="81" t="s">
        <v>116</v>
      </c>
      <c r="B251" s="81"/>
      <c r="C251" s="81"/>
      <c r="D251" s="81"/>
      <c r="F251" s="28">
        <v>1</v>
      </c>
      <c r="G251" s="14" t="s">
        <v>166</v>
      </c>
      <c r="H251" s="14" t="s">
        <v>166</v>
      </c>
      <c r="J251" s="36"/>
      <c r="K251" s="36"/>
      <c r="L251" s="13">
        <f t="shared" si="311"/>
        <v>1</v>
      </c>
      <c r="M251" s="13">
        <f t="shared" si="381"/>
        <v>0</v>
      </c>
      <c r="N251" s="13">
        <f t="shared" si="382"/>
        <v>0</v>
      </c>
      <c r="O251" s="41"/>
      <c r="P251" s="13">
        <f t="shared" si="383"/>
        <v>0</v>
      </c>
      <c r="Q251" s="13">
        <f t="shared" si="384"/>
        <v>0</v>
      </c>
      <c r="R251" s="13">
        <f t="shared" si="385"/>
        <v>0</v>
      </c>
      <c r="T251" s="12">
        <f t="shared" si="389"/>
        <v>0</v>
      </c>
      <c r="U251" s="13">
        <f t="shared" si="390"/>
        <v>0</v>
      </c>
      <c r="V251" s="13">
        <f t="shared" si="391"/>
        <v>0</v>
      </c>
      <c r="W251" s="41"/>
    </row>
    <row r="252" spans="1:23" ht="17.100000000000001" customHeight="1" x14ac:dyDescent="0.2">
      <c r="A252" s="81" t="s">
        <v>115</v>
      </c>
      <c r="B252" s="81"/>
      <c r="C252" s="81"/>
      <c r="D252" s="81"/>
      <c r="F252" s="28">
        <v>1</v>
      </c>
      <c r="G252" s="14" t="s">
        <v>166</v>
      </c>
      <c r="H252" s="14" t="s">
        <v>166</v>
      </c>
      <c r="J252" s="36"/>
      <c r="K252" s="36"/>
      <c r="L252" s="13">
        <f t="shared" si="311"/>
        <v>1</v>
      </c>
      <c r="M252" s="13">
        <f t="shared" si="381"/>
        <v>0</v>
      </c>
      <c r="N252" s="13">
        <f t="shared" si="382"/>
        <v>0</v>
      </c>
      <c r="O252" s="41"/>
      <c r="P252" s="13">
        <f t="shared" si="383"/>
        <v>0</v>
      </c>
      <c r="Q252" s="13">
        <f t="shared" si="384"/>
        <v>0</v>
      </c>
      <c r="R252" s="13">
        <f t="shared" si="385"/>
        <v>0</v>
      </c>
      <c r="T252" s="12">
        <f t="shared" si="389"/>
        <v>0</v>
      </c>
      <c r="U252" s="13">
        <f t="shared" si="390"/>
        <v>0</v>
      </c>
      <c r="V252" s="13">
        <f t="shared" si="391"/>
        <v>0</v>
      </c>
      <c r="W252" s="41"/>
    </row>
    <row r="253" spans="1:23" ht="17.100000000000001" customHeight="1" x14ac:dyDescent="0.2">
      <c r="A253" s="81" t="s">
        <v>117</v>
      </c>
      <c r="B253" s="81"/>
      <c r="C253" s="81"/>
      <c r="D253" s="81"/>
      <c r="F253" s="28">
        <v>1</v>
      </c>
      <c r="G253" s="14" t="s">
        <v>166</v>
      </c>
      <c r="H253" s="14" t="s">
        <v>166</v>
      </c>
      <c r="J253" s="36"/>
      <c r="K253" s="36"/>
      <c r="L253" s="13">
        <f t="shared" si="311"/>
        <v>1</v>
      </c>
      <c r="M253" s="13">
        <f t="shared" si="381"/>
        <v>0</v>
      </c>
      <c r="N253" s="13">
        <f t="shared" si="382"/>
        <v>0</v>
      </c>
      <c r="O253" s="41"/>
      <c r="P253" s="13">
        <f t="shared" si="383"/>
        <v>0</v>
      </c>
      <c r="Q253" s="13">
        <f t="shared" si="384"/>
        <v>0</v>
      </c>
      <c r="R253" s="13">
        <f t="shared" si="385"/>
        <v>0</v>
      </c>
      <c r="T253" s="12">
        <f t="shared" si="389"/>
        <v>0</v>
      </c>
      <c r="U253" s="13">
        <f t="shared" si="390"/>
        <v>0</v>
      </c>
      <c r="V253" s="13">
        <f t="shared" si="391"/>
        <v>0</v>
      </c>
      <c r="W253" s="41"/>
    </row>
    <row r="254" spans="1:23" ht="17.100000000000001" customHeight="1" x14ac:dyDescent="0.2">
      <c r="A254" s="81" t="s">
        <v>253</v>
      </c>
      <c r="B254" s="81"/>
      <c r="C254" s="81"/>
      <c r="D254" s="81"/>
      <c r="F254" s="28">
        <v>100</v>
      </c>
      <c r="G254" s="11">
        <v>50</v>
      </c>
      <c r="H254" s="14" t="s">
        <v>166</v>
      </c>
      <c r="J254" s="36"/>
      <c r="K254" s="36"/>
      <c r="L254" s="13">
        <f t="shared" si="311"/>
        <v>100</v>
      </c>
      <c r="M254" s="13">
        <f t="shared" si="381"/>
        <v>50</v>
      </c>
      <c r="N254" s="13">
        <f t="shared" si="382"/>
        <v>0</v>
      </c>
      <c r="O254" s="41"/>
      <c r="P254" s="13">
        <f t="shared" si="383"/>
        <v>0</v>
      </c>
      <c r="Q254" s="13">
        <f t="shared" si="384"/>
        <v>0</v>
      </c>
      <c r="R254" s="13">
        <f t="shared" si="385"/>
        <v>0</v>
      </c>
      <c r="T254" s="12">
        <f t="shared" si="389"/>
        <v>0</v>
      </c>
      <c r="U254" s="13">
        <f t="shared" si="390"/>
        <v>0</v>
      </c>
      <c r="V254" s="13">
        <f t="shared" si="391"/>
        <v>0</v>
      </c>
      <c r="W254" s="41"/>
    </row>
    <row r="255" spans="1:23" ht="17.100000000000001" customHeight="1" x14ac:dyDescent="0.2">
      <c r="A255" s="81" t="s">
        <v>254</v>
      </c>
      <c r="B255" s="81"/>
      <c r="C255" s="81"/>
      <c r="D255" s="81"/>
      <c r="F255" s="28">
        <v>30</v>
      </c>
      <c r="G255" s="11">
        <v>10</v>
      </c>
      <c r="H255" s="14" t="s">
        <v>166</v>
      </c>
      <c r="J255" s="36"/>
      <c r="K255" s="36"/>
      <c r="L255" s="13">
        <f t="shared" si="311"/>
        <v>30</v>
      </c>
      <c r="M255" s="13">
        <f t="shared" si="381"/>
        <v>10</v>
      </c>
      <c r="N255" s="13">
        <f t="shared" si="382"/>
        <v>0</v>
      </c>
      <c r="O255" s="41"/>
      <c r="P255" s="13">
        <f t="shared" si="383"/>
        <v>0</v>
      </c>
      <c r="Q255" s="13">
        <f t="shared" si="384"/>
        <v>0</v>
      </c>
      <c r="R255" s="13">
        <f t="shared" si="385"/>
        <v>0</v>
      </c>
      <c r="T255" s="12">
        <f t="shared" si="389"/>
        <v>0</v>
      </c>
      <c r="U255" s="13">
        <f t="shared" si="390"/>
        <v>0</v>
      </c>
      <c r="V255" s="13">
        <f t="shared" si="391"/>
        <v>0</v>
      </c>
      <c r="W255" s="41"/>
    </row>
    <row r="256" spans="1:23" ht="17.100000000000001" customHeight="1" x14ac:dyDescent="0.2">
      <c r="A256" s="81" t="s">
        <v>255</v>
      </c>
      <c r="B256" s="81"/>
      <c r="C256" s="81"/>
      <c r="D256" s="81"/>
      <c r="F256" s="28">
        <v>20</v>
      </c>
      <c r="G256" s="11">
        <v>5</v>
      </c>
      <c r="H256" s="14" t="s">
        <v>166</v>
      </c>
      <c r="J256" s="36"/>
      <c r="K256" s="36"/>
      <c r="L256" s="13">
        <f t="shared" si="311"/>
        <v>20</v>
      </c>
      <c r="M256" s="13">
        <f t="shared" si="381"/>
        <v>5</v>
      </c>
      <c r="N256" s="13">
        <f t="shared" si="382"/>
        <v>0</v>
      </c>
      <c r="O256" s="41"/>
      <c r="P256" s="13">
        <f t="shared" si="383"/>
        <v>0</v>
      </c>
      <c r="Q256" s="13">
        <f t="shared" si="384"/>
        <v>0</v>
      </c>
      <c r="R256" s="13">
        <f t="shared" si="385"/>
        <v>0</v>
      </c>
      <c r="T256" s="12">
        <f t="shared" si="389"/>
        <v>0</v>
      </c>
      <c r="U256" s="13">
        <f t="shared" si="390"/>
        <v>0</v>
      </c>
      <c r="V256" s="13">
        <f t="shared" si="391"/>
        <v>0</v>
      </c>
      <c r="W256" s="41"/>
    </row>
    <row r="257" spans="1:23" ht="17.100000000000001" customHeight="1" x14ac:dyDescent="0.2">
      <c r="A257" s="81" t="s">
        <v>256</v>
      </c>
      <c r="B257" s="81"/>
      <c r="C257" s="81"/>
      <c r="D257" s="81"/>
      <c r="F257" s="28">
        <v>1</v>
      </c>
      <c r="G257" s="11">
        <v>1</v>
      </c>
      <c r="H257" s="14" t="s">
        <v>166</v>
      </c>
      <c r="J257" s="36"/>
      <c r="K257" s="36"/>
      <c r="L257" s="13">
        <f t="shared" si="311"/>
        <v>1</v>
      </c>
      <c r="M257" s="13">
        <f t="shared" si="381"/>
        <v>1</v>
      </c>
      <c r="N257" s="13">
        <f t="shared" si="382"/>
        <v>0</v>
      </c>
      <c r="O257" s="41"/>
      <c r="P257" s="13">
        <f t="shared" si="383"/>
        <v>0</v>
      </c>
      <c r="Q257" s="13">
        <f t="shared" si="384"/>
        <v>0</v>
      </c>
      <c r="R257" s="13">
        <f t="shared" si="385"/>
        <v>0</v>
      </c>
      <c r="T257" s="12">
        <f t="shared" si="389"/>
        <v>0</v>
      </c>
      <c r="U257" s="13">
        <f t="shared" si="390"/>
        <v>0</v>
      </c>
      <c r="V257" s="13">
        <f t="shared" si="391"/>
        <v>0</v>
      </c>
      <c r="W257" s="41"/>
    </row>
    <row r="258" spans="1:23" ht="17.100000000000001" customHeight="1" x14ac:dyDescent="0.2">
      <c r="A258" s="81" t="s">
        <v>257</v>
      </c>
      <c r="B258" s="81"/>
      <c r="C258" s="81"/>
      <c r="D258" s="81"/>
      <c r="F258" s="28">
        <v>1</v>
      </c>
      <c r="G258" s="11">
        <v>1</v>
      </c>
      <c r="H258" s="14" t="s">
        <v>166</v>
      </c>
      <c r="J258" s="36"/>
      <c r="K258" s="36"/>
      <c r="L258" s="13">
        <f t="shared" si="311"/>
        <v>1</v>
      </c>
      <c r="M258" s="13">
        <f t="shared" si="312"/>
        <v>1</v>
      </c>
      <c r="N258" s="13">
        <f t="shared" si="382"/>
        <v>0</v>
      </c>
      <c r="O258" s="41"/>
      <c r="P258" s="13">
        <f t="shared" si="383"/>
        <v>0</v>
      </c>
      <c r="Q258" s="13">
        <f t="shared" si="384"/>
        <v>0</v>
      </c>
      <c r="R258" s="13">
        <f t="shared" si="385"/>
        <v>0</v>
      </c>
      <c r="T258" s="12">
        <f t="shared" si="389"/>
        <v>0</v>
      </c>
      <c r="U258" s="13">
        <f t="shared" si="390"/>
        <v>0</v>
      </c>
      <c r="V258" s="13">
        <f t="shared" si="391"/>
        <v>0</v>
      </c>
      <c r="W258" s="41"/>
    </row>
    <row r="259" spans="1:23" ht="17.100000000000001" customHeight="1" x14ac:dyDescent="0.2">
      <c r="A259" s="81" t="s">
        <v>258</v>
      </c>
      <c r="B259" s="81"/>
      <c r="C259" s="81"/>
      <c r="D259" s="81"/>
      <c r="F259" s="28">
        <v>2</v>
      </c>
      <c r="G259" s="11">
        <v>2</v>
      </c>
      <c r="H259" s="14" t="s">
        <v>166</v>
      </c>
      <c r="J259" s="36"/>
      <c r="K259" s="36"/>
      <c r="L259" s="13">
        <f t="shared" si="311"/>
        <v>2</v>
      </c>
      <c r="M259" s="13">
        <f t="shared" si="312"/>
        <v>2</v>
      </c>
      <c r="N259" s="13">
        <f t="shared" si="382"/>
        <v>0</v>
      </c>
      <c r="O259" s="41"/>
      <c r="P259" s="13">
        <f t="shared" si="383"/>
        <v>0</v>
      </c>
      <c r="Q259" s="13">
        <f t="shared" si="384"/>
        <v>0</v>
      </c>
      <c r="R259" s="13">
        <f t="shared" si="385"/>
        <v>0</v>
      </c>
      <c r="T259" s="12">
        <f t="shared" si="389"/>
        <v>0</v>
      </c>
      <c r="U259" s="13">
        <f t="shared" si="390"/>
        <v>0</v>
      </c>
      <c r="V259" s="13">
        <f t="shared" si="391"/>
        <v>0</v>
      </c>
      <c r="W259" s="41"/>
    </row>
    <row r="260" spans="1:23" ht="17.100000000000001" customHeight="1" x14ac:dyDescent="0.2">
      <c r="A260" s="81" t="s">
        <v>118</v>
      </c>
      <c r="B260" s="81"/>
      <c r="C260" s="81"/>
      <c r="D260" s="81"/>
      <c r="F260" s="28">
        <v>1</v>
      </c>
      <c r="G260" s="11">
        <v>1</v>
      </c>
      <c r="H260" s="14" t="s">
        <v>166</v>
      </c>
      <c r="J260" s="36"/>
      <c r="K260" s="36"/>
      <c r="L260" s="13">
        <f t="shared" si="311"/>
        <v>1</v>
      </c>
      <c r="M260" s="13">
        <f t="shared" si="312"/>
        <v>1</v>
      </c>
      <c r="N260" s="13">
        <f t="shared" si="382"/>
        <v>0</v>
      </c>
      <c r="O260" s="41"/>
      <c r="P260" s="13">
        <f t="shared" si="383"/>
        <v>0</v>
      </c>
      <c r="Q260" s="13">
        <f t="shared" si="384"/>
        <v>0</v>
      </c>
      <c r="R260" s="13">
        <f t="shared" si="385"/>
        <v>0</v>
      </c>
      <c r="T260" s="12">
        <f t="shared" si="389"/>
        <v>0</v>
      </c>
      <c r="U260" s="13">
        <f t="shared" si="390"/>
        <v>0</v>
      </c>
      <c r="V260" s="13">
        <f t="shared" si="391"/>
        <v>0</v>
      </c>
      <c r="W260" s="41"/>
    </row>
    <row r="261" spans="1:23" ht="17.100000000000001" customHeight="1" x14ac:dyDescent="0.2">
      <c r="A261" s="81" t="s">
        <v>119</v>
      </c>
      <c r="B261" s="81"/>
      <c r="C261" s="81"/>
      <c r="D261" s="81"/>
      <c r="F261" s="28">
        <v>1</v>
      </c>
      <c r="G261" s="11">
        <v>1</v>
      </c>
      <c r="H261" s="11">
        <v>1</v>
      </c>
      <c r="J261" s="36"/>
      <c r="K261" s="36"/>
      <c r="L261" s="13">
        <f t="shared" si="311"/>
        <v>1</v>
      </c>
      <c r="M261" s="13">
        <f t="shared" ref="M261:M263" si="392">IFERROR(G261-K261,0)</f>
        <v>1</v>
      </c>
      <c r="N261" s="13">
        <f t="shared" si="382"/>
        <v>1</v>
      </c>
      <c r="O261" s="41"/>
      <c r="P261" s="13">
        <f t="shared" si="383"/>
        <v>0</v>
      </c>
      <c r="Q261" s="13">
        <f t="shared" si="384"/>
        <v>0</v>
      </c>
      <c r="R261" s="13">
        <f t="shared" si="385"/>
        <v>0</v>
      </c>
      <c r="T261" s="12">
        <f t="shared" si="389"/>
        <v>0</v>
      </c>
      <c r="U261" s="13">
        <f t="shared" si="390"/>
        <v>0</v>
      </c>
      <c r="V261" s="13">
        <f t="shared" si="391"/>
        <v>0</v>
      </c>
      <c r="W261" s="41"/>
    </row>
    <row r="262" spans="1:23" ht="17.100000000000001" customHeight="1" x14ac:dyDescent="0.2">
      <c r="A262" s="81" t="s">
        <v>259</v>
      </c>
      <c r="B262" s="81"/>
      <c r="C262" s="81"/>
      <c r="D262" s="81"/>
      <c r="F262" s="28">
        <v>1</v>
      </c>
      <c r="G262" s="11">
        <v>1</v>
      </c>
      <c r="H262" s="11">
        <v>1</v>
      </c>
      <c r="J262" s="36"/>
      <c r="K262" s="36"/>
      <c r="L262" s="13">
        <f t="shared" si="311"/>
        <v>1</v>
      </c>
      <c r="M262" s="13">
        <f t="shared" si="392"/>
        <v>1</v>
      </c>
      <c r="N262" s="13">
        <f t="shared" si="382"/>
        <v>1</v>
      </c>
      <c r="O262" s="41"/>
      <c r="P262" s="13">
        <f t="shared" si="383"/>
        <v>0</v>
      </c>
      <c r="Q262" s="13">
        <f t="shared" si="384"/>
        <v>0</v>
      </c>
      <c r="R262" s="13">
        <f t="shared" si="385"/>
        <v>0</v>
      </c>
      <c r="T262" s="12">
        <f t="shared" si="389"/>
        <v>0</v>
      </c>
      <c r="U262" s="13">
        <f t="shared" si="390"/>
        <v>0</v>
      </c>
      <c r="V262" s="13">
        <f t="shared" si="391"/>
        <v>0</v>
      </c>
      <c r="W262" s="41"/>
    </row>
    <row r="263" spans="1:23" ht="17.100000000000001" customHeight="1" x14ac:dyDescent="0.2">
      <c r="A263" s="81" t="s">
        <v>260</v>
      </c>
      <c r="B263" s="81"/>
      <c r="C263" s="81"/>
      <c r="D263" s="81"/>
      <c r="F263" s="33" t="s">
        <v>166</v>
      </c>
      <c r="G263" s="14" t="s">
        <v>166</v>
      </c>
      <c r="H263" s="11">
        <v>1</v>
      </c>
      <c r="J263" s="36"/>
      <c r="K263" s="36"/>
      <c r="L263" s="15" t="s">
        <v>166</v>
      </c>
      <c r="M263" s="13">
        <f t="shared" si="392"/>
        <v>0</v>
      </c>
      <c r="N263" s="13">
        <f t="shared" si="382"/>
        <v>1</v>
      </c>
      <c r="O263" s="42"/>
      <c r="P263" s="13">
        <f t="shared" si="383"/>
        <v>0</v>
      </c>
      <c r="Q263" s="13">
        <f t="shared" si="384"/>
        <v>0</v>
      </c>
      <c r="R263" s="13">
        <f t="shared" si="385"/>
        <v>0</v>
      </c>
      <c r="T263" s="12">
        <f t="shared" si="389"/>
        <v>0</v>
      </c>
      <c r="U263" s="13">
        <f t="shared" si="390"/>
        <v>0</v>
      </c>
      <c r="V263" s="13">
        <f t="shared" si="391"/>
        <v>0</v>
      </c>
      <c r="W263" s="41"/>
    </row>
    <row r="264" spans="1:23" ht="18.95" customHeight="1" x14ac:dyDescent="0.2">
      <c r="A264" s="80"/>
      <c r="B264" s="80"/>
      <c r="C264" s="80"/>
      <c r="D264" s="80"/>
      <c r="L264" s="2"/>
      <c r="M264" s="2"/>
      <c r="N264" s="2"/>
      <c r="O264" s="45"/>
      <c r="P264" s="2"/>
      <c r="Q264" s="2"/>
      <c r="R264" s="2"/>
      <c r="W264" s="35"/>
    </row>
    <row r="265" spans="1:23" ht="30.75" customHeight="1" x14ac:dyDescent="0.2">
      <c r="A265" s="84" t="s">
        <v>120</v>
      </c>
      <c r="B265" s="84"/>
      <c r="C265" s="84"/>
      <c r="D265" s="84"/>
      <c r="L265" s="1"/>
      <c r="M265" s="1"/>
      <c r="N265" s="1"/>
      <c r="O265" s="47"/>
      <c r="P265" s="1"/>
      <c r="Q265" s="1"/>
      <c r="R265" s="1"/>
      <c r="W265" s="35"/>
    </row>
    <row r="266" spans="1:23" ht="17.100000000000001" customHeight="1" x14ac:dyDescent="0.2">
      <c r="A266" s="81" t="s">
        <v>261</v>
      </c>
      <c r="B266" s="81"/>
      <c r="C266" s="81"/>
      <c r="D266" s="81"/>
      <c r="F266" s="28">
        <v>1</v>
      </c>
      <c r="G266" s="14" t="s">
        <v>166</v>
      </c>
      <c r="H266" s="14" t="s">
        <v>166</v>
      </c>
      <c r="J266" s="36"/>
      <c r="K266" s="36"/>
      <c r="L266" s="17">
        <f t="shared" si="311"/>
        <v>1</v>
      </c>
      <c r="M266" s="13">
        <f t="shared" ref="M266:M279" si="393">IFERROR(G266-K266,0)</f>
        <v>0</v>
      </c>
      <c r="N266" s="13">
        <f t="shared" ref="N266:N273" si="394">IFERROR(H266-K266,0)</f>
        <v>0</v>
      </c>
      <c r="O266" s="44"/>
      <c r="P266" s="15">
        <f t="shared" ref="P266:P269" si="395">IF(O266="",0,L266/O266)</f>
        <v>0</v>
      </c>
      <c r="Q266" s="15">
        <f t="shared" ref="Q266:Q269" si="396">IF(O266="",0,M266/O266)</f>
        <v>0</v>
      </c>
      <c r="R266" s="13">
        <f t="shared" ref="R266:R269" si="397">IFERROR(IF(O266="",0, ROUNDUP(N266/O266,0)),0)</f>
        <v>0</v>
      </c>
      <c r="T266" s="12">
        <f t="shared" ref="T266:T269" si="398">J266*P266</f>
        <v>0</v>
      </c>
      <c r="U266" s="13">
        <f t="shared" ref="U266:U269" si="399">J266*Q266</f>
        <v>0</v>
      </c>
      <c r="V266" s="13">
        <f t="shared" ref="V266:V269" si="400">J266*R266</f>
        <v>0</v>
      </c>
      <c r="W266" s="41"/>
    </row>
    <row r="267" spans="1:23" ht="17.100000000000001" customHeight="1" x14ac:dyDescent="0.2">
      <c r="A267" s="81" t="s">
        <v>262</v>
      </c>
      <c r="B267" s="81"/>
      <c r="C267" s="81"/>
      <c r="D267" s="81"/>
      <c r="F267" s="28">
        <v>5</v>
      </c>
      <c r="G267" s="14" t="s">
        <v>166</v>
      </c>
      <c r="H267" s="14" t="s">
        <v>166</v>
      </c>
      <c r="J267" s="36"/>
      <c r="K267" s="36"/>
      <c r="L267" s="13">
        <f t="shared" si="311"/>
        <v>5</v>
      </c>
      <c r="M267" s="13">
        <f t="shared" si="393"/>
        <v>0</v>
      </c>
      <c r="N267" s="13">
        <f t="shared" si="394"/>
        <v>0</v>
      </c>
      <c r="O267" s="41"/>
      <c r="P267" s="15">
        <f t="shared" si="395"/>
        <v>0</v>
      </c>
      <c r="Q267" s="15">
        <f t="shared" si="396"/>
        <v>0</v>
      </c>
      <c r="R267" s="13">
        <f t="shared" si="397"/>
        <v>0</v>
      </c>
      <c r="T267" s="12">
        <f t="shared" si="398"/>
        <v>0</v>
      </c>
      <c r="U267" s="13">
        <f t="shared" si="399"/>
        <v>0</v>
      </c>
      <c r="V267" s="13">
        <f t="shared" si="400"/>
        <v>0</v>
      </c>
      <c r="W267" s="41"/>
    </row>
    <row r="268" spans="1:23" ht="17.100000000000001" customHeight="1" x14ac:dyDescent="0.2">
      <c r="A268" s="81" t="s">
        <v>263</v>
      </c>
      <c r="B268" s="81"/>
      <c r="C268" s="81"/>
      <c r="D268" s="81"/>
      <c r="F268" s="28">
        <v>10</v>
      </c>
      <c r="G268" s="11">
        <v>5</v>
      </c>
      <c r="H268" s="14" t="s">
        <v>166</v>
      </c>
      <c r="J268" s="36"/>
      <c r="K268" s="36"/>
      <c r="L268" s="13">
        <f t="shared" si="311"/>
        <v>10</v>
      </c>
      <c r="M268" s="13">
        <f t="shared" si="393"/>
        <v>5</v>
      </c>
      <c r="N268" s="13">
        <f t="shared" si="394"/>
        <v>0</v>
      </c>
      <c r="O268" s="41"/>
      <c r="P268" s="15">
        <f t="shared" si="395"/>
        <v>0</v>
      </c>
      <c r="Q268" s="15">
        <f t="shared" si="396"/>
        <v>0</v>
      </c>
      <c r="R268" s="13">
        <f t="shared" si="397"/>
        <v>0</v>
      </c>
      <c r="T268" s="12">
        <f t="shared" si="398"/>
        <v>0</v>
      </c>
      <c r="U268" s="13">
        <f t="shared" si="399"/>
        <v>0</v>
      </c>
      <c r="V268" s="13">
        <f t="shared" si="400"/>
        <v>0</v>
      </c>
      <c r="W268" s="41"/>
    </row>
    <row r="269" spans="1:23" ht="17.100000000000001" customHeight="1" x14ac:dyDescent="0.2">
      <c r="A269" s="81" t="s">
        <v>264</v>
      </c>
      <c r="B269" s="81"/>
      <c r="C269" s="81"/>
      <c r="D269" s="81"/>
      <c r="F269" s="28">
        <v>2</v>
      </c>
      <c r="G269" s="11">
        <v>1</v>
      </c>
      <c r="H269" s="14" t="s">
        <v>166</v>
      </c>
      <c r="J269" s="36"/>
      <c r="K269" s="36"/>
      <c r="L269" s="15">
        <f t="shared" ref="L269:L332" si="401">F269-K269</f>
        <v>2</v>
      </c>
      <c r="M269" s="15">
        <f t="shared" si="393"/>
        <v>1</v>
      </c>
      <c r="N269" s="15">
        <f t="shared" si="394"/>
        <v>0</v>
      </c>
      <c r="O269" s="42"/>
      <c r="P269" s="15">
        <f t="shared" si="395"/>
        <v>0</v>
      </c>
      <c r="Q269" s="15">
        <f t="shared" si="396"/>
        <v>0</v>
      </c>
      <c r="R269" s="13">
        <f t="shared" si="397"/>
        <v>0</v>
      </c>
      <c r="T269" s="12">
        <f t="shared" si="398"/>
        <v>0</v>
      </c>
      <c r="U269" s="13">
        <f t="shared" si="399"/>
        <v>0</v>
      </c>
      <c r="V269" s="13">
        <f t="shared" si="400"/>
        <v>0</v>
      </c>
      <c r="W269" s="41"/>
    </row>
    <row r="270" spans="1:23" ht="17.100000000000001" customHeight="1" x14ac:dyDescent="0.2">
      <c r="A270" s="80" t="s">
        <v>121</v>
      </c>
      <c r="B270" s="80"/>
      <c r="C270" s="80"/>
      <c r="D270" s="80"/>
      <c r="L270" s="16"/>
      <c r="M270" s="16"/>
      <c r="N270" s="16"/>
      <c r="O270" s="43"/>
      <c r="P270" s="16"/>
      <c r="Q270" s="16"/>
      <c r="R270" s="16"/>
      <c r="W270" s="35"/>
    </row>
    <row r="271" spans="1:23" ht="17.100000000000001" customHeight="1" x14ac:dyDescent="0.2">
      <c r="A271" s="81" t="s">
        <v>122</v>
      </c>
      <c r="B271" s="81"/>
      <c r="C271" s="81"/>
      <c r="D271" s="81"/>
      <c r="F271" s="28">
        <v>40</v>
      </c>
      <c r="G271" s="11">
        <v>20</v>
      </c>
      <c r="H271" s="14" t="s">
        <v>166</v>
      </c>
      <c r="J271" s="36"/>
      <c r="K271" s="36"/>
      <c r="L271" s="17">
        <f t="shared" si="401"/>
        <v>40</v>
      </c>
      <c r="M271" s="17">
        <f t="shared" si="393"/>
        <v>20</v>
      </c>
      <c r="N271" s="17">
        <f t="shared" si="394"/>
        <v>0</v>
      </c>
      <c r="O271" s="44"/>
      <c r="P271" s="15">
        <f t="shared" ref="P271:P273" si="402">IF(O271="",0,L271/O271)</f>
        <v>0</v>
      </c>
      <c r="Q271" s="15">
        <f t="shared" ref="Q271:Q273" si="403">IF(O271="",0,M271/O271)</f>
        <v>0</v>
      </c>
      <c r="R271" s="13">
        <f t="shared" ref="R271:R273" si="404">IFERROR(IF(O271="",0, ROUNDUP(N271/O271,0)),0)</f>
        <v>0</v>
      </c>
      <c r="T271" s="12">
        <f t="shared" ref="T271:T273" si="405">J271*P271</f>
        <v>0</v>
      </c>
      <c r="U271" s="13">
        <f t="shared" ref="U271:U273" si="406">J271*Q271</f>
        <v>0</v>
      </c>
      <c r="V271" s="13">
        <f t="shared" ref="V271:V273" si="407">J271*R271</f>
        <v>0</v>
      </c>
      <c r="W271" s="41"/>
    </row>
    <row r="272" spans="1:23" ht="17.100000000000001" customHeight="1" x14ac:dyDescent="0.2">
      <c r="A272" s="81" t="s">
        <v>265</v>
      </c>
      <c r="B272" s="81"/>
      <c r="C272" s="81"/>
      <c r="D272" s="81"/>
      <c r="F272" s="28">
        <v>100</v>
      </c>
      <c r="G272" s="11">
        <v>50</v>
      </c>
      <c r="H272" s="14" t="s">
        <v>166</v>
      </c>
      <c r="J272" s="36"/>
      <c r="K272" s="36"/>
      <c r="L272" s="13">
        <f t="shared" si="401"/>
        <v>100</v>
      </c>
      <c r="M272" s="13">
        <f t="shared" si="393"/>
        <v>50</v>
      </c>
      <c r="N272" s="13">
        <f t="shared" si="394"/>
        <v>0</v>
      </c>
      <c r="O272" s="41"/>
      <c r="P272" s="15">
        <f t="shared" si="402"/>
        <v>0</v>
      </c>
      <c r="Q272" s="15">
        <f t="shared" si="403"/>
        <v>0</v>
      </c>
      <c r="R272" s="13">
        <f t="shared" si="404"/>
        <v>0</v>
      </c>
      <c r="T272" s="12">
        <f t="shared" si="405"/>
        <v>0</v>
      </c>
      <c r="U272" s="13">
        <f t="shared" si="406"/>
        <v>0</v>
      </c>
      <c r="V272" s="13">
        <f t="shared" si="407"/>
        <v>0</v>
      </c>
      <c r="W272" s="41"/>
    </row>
    <row r="273" spans="1:23" ht="17.100000000000001" customHeight="1" x14ac:dyDescent="0.2">
      <c r="A273" s="81" t="s">
        <v>266</v>
      </c>
      <c r="B273" s="81"/>
      <c r="C273" s="81"/>
      <c r="D273" s="81"/>
      <c r="F273" s="28">
        <v>10</v>
      </c>
      <c r="G273" s="11">
        <v>5</v>
      </c>
      <c r="H273" s="14" t="s">
        <v>166</v>
      </c>
      <c r="J273" s="36"/>
      <c r="K273" s="36"/>
      <c r="L273" s="15">
        <f t="shared" si="401"/>
        <v>10</v>
      </c>
      <c r="M273" s="13">
        <f t="shared" si="393"/>
        <v>5</v>
      </c>
      <c r="N273" s="13">
        <f t="shared" si="394"/>
        <v>0</v>
      </c>
      <c r="O273" s="42"/>
      <c r="P273" s="15">
        <f t="shared" si="402"/>
        <v>0</v>
      </c>
      <c r="Q273" s="15">
        <f t="shared" si="403"/>
        <v>0</v>
      </c>
      <c r="R273" s="13">
        <f t="shared" si="404"/>
        <v>0</v>
      </c>
      <c r="T273" s="12">
        <f t="shared" si="405"/>
        <v>0</v>
      </c>
      <c r="U273" s="13">
        <f t="shared" si="406"/>
        <v>0</v>
      </c>
      <c r="V273" s="13">
        <f t="shared" si="407"/>
        <v>0</v>
      </c>
      <c r="W273" s="41"/>
    </row>
    <row r="274" spans="1:23" ht="17.100000000000001" customHeight="1" x14ac:dyDescent="0.2">
      <c r="A274" s="80" t="s">
        <v>123</v>
      </c>
      <c r="B274" s="80"/>
      <c r="C274" s="80"/>
      <c r="D274" s="80"/>
      <c r="L274" s="16"/>
      <c r="M274" s="16"/>
      <c r="N274" s="16"/>
      <c r="O274" s="43"/>
      <c r="P274" s="16"/>
      <c r="Q274" s="16"/>
      <c r="R274" s="16"/>
      <c r="W274" s="35"/>
    </row>
    <row r="275" spans="1:23" ht="17.100000000000001" customHeight="1" x14ac:dyDescent="0.2">
      <c r="A275" s="81" t="s">
        <v>124</v>
      </c>
      <c r="B275" s="81"/>
      <c r="C275" s="81"/>
      <c r="D275" s="81"/>
      <c r="F275" s="28">
        <v>2</v>
      </c>
      <c r="G275" s="11">
        <v>1</v>
      </c>
      <c r="H275" s="14" t="s">
        <v>166</v>
      </c>
      <c r="J275" s="36"/>
      <c r="K275" s="36"/>
      <c r="L275" s="17">
        <f t="shared" si="401"/>
        <v>2</v>
      </c>
      <c r="M275" s="13">
        <f t="shared" si="393"/>
        <v>1</v>
      </c>
      <c r="N275" s="13">
        <f t="shared" ref="N275:N279" si="408">IFERROR(H275-K275,0)</f>
        <v>0</v>
      </c>
      <c r="O275" s="44"/>
      <c r="P275" s="15">
        <f t="shared" ref="P275:P279" si="409">IF(O275="",0,L275/O275)</f>
        <v>0</v>
      </c>
      <c r="Q275" s="15">
        <f t="shared" ref="Q275:Q279" si="410">IF(O275="",0,M275/O275)</f>
        <v>0</v>
      </c>
      <c r="R275" s="13">
        <f t="shared" ref="R275:R279" si="411">IFERROR(IF(O275="",0, ROUNDUP(N275/O275,0)),0)</f>
        <v>0</v>
      </c>
      <c r="T275" s="12">
        <f t="shared" ref="T275:T279" si="412">J275*P275</f>
        <v>0</v>
      </c>
      <c r="U275" s="13">
        <f t="shared" ref="U275:U279" si="413">J275*Q275</f>
        <v>0</v>
      </c>
      <c r="V275" s="13">
        <f t="shared" ref="V275:V279" si="414">J275*R275</f>
        <v>0</v>
      </c>
      <c r="W275" s="41"/>
    </row>
    <row r="276" spans="1:23" ht="17.100000000000001" customHeight="1" x14ac:dyDescent="0.2">
      <c r="A276" s="81" t="s">
        <v>126</v>
      </c>
      <c r="B276" s="81"/>
      <c r="C276" s="81"/>
      <c r="D276" s="81"/>
      <c r="F276" s="28">
        <v>1</v>
      </c>
      <c r="G276" s="11">
        <v>1</v>
      </c>
      <c r="H276" s="14" t="s">
        <v>166</v>
      </c>
      <c r="J276" s="36"/>
      <c r="K276" s="36"/>
      <c r="L276" s="13">
        <f t="shared" si="401"/>
        <v>1</v>
      </c>
      <c r="M276" s="13">
        <f t="shared" si="393"/>
        <v>1</v>
      </c>
      <c r="N276" s="13">
        <f t="shared" si="408"/>
        <v>0</v>
      </c>
      <c r="O276" s="41"/>
      <c r="P276" s="15">
        <f t="shared" si="409"/>
        <v>0</v>
      </c>
      <c r="Q276" s="15">
        <f t="shared" si="410"/>
        <v>0</v>
      </c>
      <c r="R276" s="13">
        <f t="shared" si="411"/>
        <v>0</v>
      </c>
      <c r="T276" s="12">
        <f t="shared" si="412"/>
        <v>0</v>
      </c>
      <c r="U276" s="13">
        <f t="shared" si="413"/>
        <v>0</v>
      </c>
      <c r="V276" s="13">
        <f t="shared" si="414"/>
        <v>0</v>
      </c>
      <c r="W276" s="41"/>
    </row>
    <row r="277" spans="1:23" ht="17.100000000000001" customHeight="1" x14ac:dyDescent="0.2">
      <c r="A277" s="81" t="s">
        <v>127</v>
      </c>
      <c r="B277" s="81"/>
      <c r="C277" s="81"/>
      <c r="D277" s="81"/>
      <c r="F277" s="28">
        <v>1</v>
      </c>
      <c r="G277" s="11">
        <v>1</v>
      </c>
      <c r="H277" s="14" t="s">
        <v>166</v>
      </c>
      <c r="J277" s="36"/>
      <c r="K277" s="36"/>
      <c r="L277" s="13">
        <f t="shared" si="401"/>
        <v>1</v>
      </c>
      <c r="M277" s="13">
        <f t="shared" si="393"/>
        <v>1</v>
      </c>
      <c r="N277" s="13">
        <f t="shared" si="408"/>
        <v>0</v>
      </c>
      <c r="O277" s="41"/>
      <c r="P277" s="15">
        <f t="shared" si="409"/>
        <v>0</v>
      </c>
      <c r="Q277" s="15">
        <f t="shared" si="410"/>
        <v>0</v>
      </c>
      <c r="R277" s="13">
        <f t="shared" si="411"/>
        <v>0</v>
      </c>
      <c r="T277" s="12">
        <f t="shared" si="412"/>
        <v>0</v>
      </c>
      <c r="U277" s="13">
        <f t="shared" si="413"/>
        <v>0</v>
      </c>
      <c r="V277" s="13">
        <f t="shared" si="414"/>
        <v>0</v>
      </c>
      <c r="W277" s="41"/>
    </row>
    <row r="278" spans="1:23" ht="17.100000000000001" customHeight="1" x14ac:dyDescent="0.2">
      <c r="A278" s="81" t="s">
        <v>125</v>
      </c>
      <c r="B278" s="81"/>
      <c r="C278" s="81"/>
      <c r="D278" s="81"/>
      <c r="F278" s="28">
        <v>1</v>
      </c>
      <c r="G278" s="11">
        <v>1</v>
      </c>
      <c r="H278" s="14" t="s">
        <v>166</v>
      </c>
      <c r="J278" s="36"/>
      <c r="K278" s="36"/>
      <c r="L278" s="13">
        <f t="shared" si="401"/>
        <v>1</v>
      </c>
      <c r="M278" s="13">
        <f t="shared" si="393"/>
        <v>1</v>
      </c>
      <c r="N278" s="13">
        <f t="shared" si="408"/>
        <v>0</v>
      </c>
      <c r="O278" s="41"/>
      <c r="P278" s="15">
        <f t="shared" si="409"/>
        <v>0</v>
      </c>
      <c r="Q278" s="15">
        <f t="shared" si="410"/>
        <v>0</v>
      </c>
      <c r="R278" s="13">
        <f t="shared" si="411"/>
        <v>0</v>
      </c>
      <c r="T278" s="12">
        <f t="shared" si="412"/>
        <v>0</v>
      </c>
      <c r="U278" s="13">
        <f t="shared" si="413"/>
        <v>0</v>
      </c>
      <c r="V278" s="13">
        <f t="shared" si="414"/>
        <v>0</v>
      </c>
      <c r="W278" s="41"/>
    </row>
    <row r="279" spans="1:23" ht="17.100000000000001" customHeight="1" x14ac:dyDescent="0.2">
      <c r="A279" s="81" t="s">
        <v>267</v>
      </c>
      <c r="B279" s="81"/>
      <c r="C279" s="81"/>
      <c r="D279" s="81"/>
      <c r="F279" s="28">
        <v>2</v>
      </c>
      <c r="G279" s="11">
        <v>1</v>
      </c>
      <c r="H279" s="14" t="s">
        <v>166</v>
      </c>
      <c r="J279" s="36"/>
      <c r="K279" s="36"/>
      <c r="L279" s="15">
        <f t="shared" si="401"/>
        <v>2</v>
      </c>
      <c r="M279" s="13">
        <f t="shared" si="393"/>
        <v>1</v>
      </c>
      <c r="N279" s="13">
        <f t="shared" si="408"/>
        <v>0</v>
      </c>
      <c r="O279" s="42"/>
      <c r="P279" s="15">
        <f t="shared" si="409"/>
        <v>0</v>
      </c>
      <c r="Q279" s="15">
        <f t="shared" si="410"/>
        <v>0</v>
      </c>
      <c r="R279" s="13">
        <f t="shared" si="411"/>
        <v>0</v>
      </c>
      <c r="T279" s="12">
        <f t="shared" si="412"/>
        <v>0</v>
      </c>
      <c r="U279" s="13">
        <f t="shared" si="413"/>
        <v>0</v>
      </c>
      <c r="V279" s="13">
        <f t="shared" si="414"/>
        <v>0</v>
      </c>
      <c r="W279" s="41"/>
    </row>
    <row r="280" spans="1:23" ht="20.100000000000001" customHeight="1" x14ac:dyDescent="0.2">
      <c r="A280" s="80"/>
      <c r="B280" s="80"/>
      <c r="C280" s="80"/>
      <c r="D280" s="80"/>
      <c r="L280" s="2"/>
      <c r="M280" s="2"/>
      <c r="N280" s="2"/>
      <c r="O280" s="45"/>
      <c r="P280" s="2"/>
      <c r="Q280" s="2"/>
      <c r="R280" s="2"/>
      <c r="W280" s="35"/>
    </row>
    <row r="281" spans="1:23" ht="17.100000000000001" customHeight="1" x14ac:dyDescent="0.2">
      <c r="A281" s="82" t="s">
        <v>268</v>
      </c>
      <c r="B281" s="82"/>
      <c r="C281" s="82"/>
      <c r="D281" s="82"/>
      <c r="L281" s="1"/>
      <c r="M281" s="1"/>
      <c r="N281" s="1"/>
      <c r="O281" s="47"/>
      <c r="P281" s="1"/>
      <c r="Q281" s="1"/>
      <c r="R281" s="1"/>
      <c r="W281" s="35"/>
    </row>
    <row r="282" spans="1:23" ht="17.100000000000001" customHeight="1" x14ac:dyDescent="0.2">
      <c r="A282" s="81" t="s">
        <v>269</v>
      </c>
      <c r="B282" s="81"/>
      <c r="C282" s="81"/>
      <c r="D282" s="81"/>
      <c r="F282" s="28">
        <v>1</v>
      </c>
      <c r="G282" s="14" t="s">
        <v>166</v>
      </c>
      <c r="H282" s="14" t="s">
        <v>166</v>
      </c>
      <c r="J282" s="36"/>
      <c r="K282" s="36"/>
      <c r="L282" s="17">
        <f t="shared" si="401"/>
        <v>1</v>
      </c>
      <c r="M282" s="13">
        <f t="shared" ref="M282:M286" si="415">IFERROR(G282-K282,0)</f>
        <v>0</v>
      </c>
      <c r="N282" s="13">
        <f t="shared" ref="N282:N289" si="416">IFERROR(H282-K282,0)</f>
        <v>0</v>
      </c>
      <c r="O282" s="44"/>
      <c r="P282" s="15">
        <f t="shared" ref="P282:P289" si="417">IF(O282="",0,L282/O282)</f>
        <v>0</v>
      </c>
      <c r="Q282" s="15">
        <f t="shared" ref="Q282:Q289" si="418">IF(O282="",0,M282/O282)</f>
        <v>0</v>
      </c>
      <c r="R282" s="13">
        <f t="shared" ref="R282:R286" si="419">IFERROR(IF(O282="",0, ROUNDUP(N282/O282,0)),0)</f>
        <v>0</v>
      </c>
      <c r="T282" s="12">
        <f t="shared" ref="T282:T286" si="420">J282*P282</f>
        <v>0</v>
      </c>
      <c r="U282" s="13">
        <f t="shared" ref="U282:U286" si="421">J282*Q282</f>
        <v>0</v>
      </c>
      <c r="V282" s="13">
        <f t="shared" ref="V282:V286" si="422">J282*R282</f>
        <v>0</v>
      </c>
      <c r="W282" s="41"/>
    </row>
    <row r="283" spans="1:23" ht="17.100000000000001" customHeight="1" x14ac:dyDescent="0.2">
      <c r="A283" s="81" t="s">
        <v>128</v>
      </c>
      <c r="B283" s="81"/>
      <c r="C283" s="81"/>
      <c r="D283" s="81"/>
      <c r="F283" s="28">
        <v>1</v>
      </c>
      <c r="G283" s="14" t="s">
        <v>166</v>
      </c>
      <c r="H283" s="14" t="s">
        <v>166</v>
      </c>
      <c r="J283" s="36"/>
      <c r="K283" s="36"/>
      <c r="L283" s="13">
        <f t="shared" si="401"/>
        <v>1</v>
      </c>
      <c r="M283" s="13">
        <f t="shared" si="415"/>
        <v>0</v>
      </c>
      <c r="N283" s="13">
        <f t="shared" si="416"/>
        <v>0</v>
      </c>
      <c r="O283" s="41"/>
      <c r="P283" s="15">
        <f t="shared" si="417"/>
        <v>0</v>
      </c>
      <c r="Q283" s="15">
        <f t="shared" si="418"/>
        <v>0</v>
      </c>
      <c r="R283" s="13">
        <f t="shared" si="419"/>
        <v>0</v>
      </c>
      <c r="T283" s="12">
        <f t="shared" si="420"/>
        <v>0</v>
      </c>
      <c r="U283" s="13">
        <f t="shared" si="421"/>
        <v>0</v>
      </c>
      <c r="V283" s="13">
        <f t="shared" si="422"/>
        <v>0</v>
      </c>
      <c r="W283" s="41"/>
    </row>
    <row r="284" spans="1:23" ht="17.100000000000001" customHeight="1" x14ac:dyDescent="0.2">
      <c r="A284" s="81" t="s">
        <v>129</v>
      </c>
      <c r="B284" s="81"/>
      <c r="C284" s="81"/>
      <c r="D284" s="81"/>
      <c r="F284" s="28">
        <v>6</v>
      </c>
      <c r="G284" s="11">
        <v>3</v>
      </c>
      <c r="H284" s="11">
        <v>1</v>
      </c>
      <c r="J284" s="36"/>
      <c r="K284" s="36"/>
      <c r="L284" s="13">
        <f t="shared" si="401"/>
        <v>6</v>
      </c>
      <c r="M284" s="13">
        <f t="shared" si="415"/>
        <v>3</v>
      </c>
      <c r="N284" s="13">
        <f t="shared" si="416"/>
        <v>1</v>
      </c>
      <c r="O284" s="41"/>
      <c r="P284" s="15">
        <f t="shared" si="417"/>
        <v>0</v>
      </c>
      <c r="Q284" s="15">
        <f t="shared" si="418"/>
        <v>0</v>
      </c>
      <c r="R284" s="13">
        <f t="shared" si="419"/>
        <v>0</v>
      </c>
      <c r="T284" s="12">
        <f t="shared" si="420"/>
        <v>0</v>
      </c>
      <c r="U284" s="13">
        <f t="shared" si="421"/>
        <v>0</v>
      </c>
      <c r="V284" s="13">
        <f t="shared" si="422"/>
        <v>0</v>
      </c>
      <c r="W284" s="41"/>
    </row>
    <row r="285" spans="1:23" ht="17.100000000000001" customHeight="1" x14ac:dyDescent="0.2">
      <c r="A285" s="81" t="s">
        <v>270</v>
      </c>
      <c r="B285" s="81"/>
      <c r="C285" s="81"/>
      <c r="D285" s="81"/>
      <c r="F285" s="28">
        <v>2</v>
      </c>
      <c r="G285" s="11">
        <v>1</v>
      </c>
      <c r="H285" s="14" t="s">
        <v>166</v>
      </c>
      <c r="J285" s="36"/>
      <c r="K285" s="36"/>
      <c r="L285" s="13">
        <f t="shared" si="401"/>
        <v>2</v>
      </c>
      <c r="M285" s="13">
        <f t="shared" si="415"/>
        <v>1</v>
      </c>
      <c r="N285" s="13">
        <f t="shared" si="416"/>
        <v>0</v>
      </c>
      <c r="O285" s="41"/>
      <c r="P285" s="15">
        <f t="shared" si="417"/>
        <v>0</v>
      </c>
      <c r="Q285" s="15">
        <f t="shared" si="418"/>
        <v>0</v>
      </c>
      <c r="R285" s="13">
        <f t="shared" si="419"/>
        <v>0</v>
      </c>
      <c r="T285" s="12">
        <f t="shared" si="420"/>
        <v>0</v>
      </c>
      <c r="U285" s="13">
        <f t="shared" si="421"/>
        <v>0</v>
      </c>
      <c r="V285" s="13">
        <f t="shared" si="422"/>
        <v>0</v>
      </c>
      <c r="W285" s="41"/>
    </row>
    <row r="286" spans="1:23" ht="17.100000000000001" customHeight="1" x14ac:dyDescent="0.2">
      <c r="A286" s="81" t="s">
        <v>271</v>
      </c>
      <c r="B286" s="81"/>
      <c r="C286" s="81"/>
      <c r="D286" s="81"/>
      <c r="F286" s="28">
        <v>1</v>
      </c>
      <c r="G286" s="11">
        <v>1</v>
      </c>
      <c r="H286" s="14" t="s">
        <v>166</v>
      </c>
      <c r="J286" s="36"/>
      <c r="K286" s="36"/>
      <c r="L286" s="15">
        <f t="shared" si="401"/>
        <v>1</v>
      </c>
      <c r="M286" s="13">
        <f t="shared" si="415"/>
        <v>1</v>
      </c>
      <c r="N286" s="15">
        <f t="shared" si="416"/>
        <v>0</v>
      </c>
      <c r="O286" s="42"/>
      <c r="P286" s="15">
        <f t="shared" si="417"/>
        <v>0</v>
      </c>
      <c r="Q286" s="15">
        <f t="shared" si="418"/>
        <v>0</v>
      </c>
      <c r="R286" s="13">
        <f t="shared" si="419"/>
        <v>0</v>
      </c>
      <c r="T286" s="21">
        <f t="shared" si="420"/>
        <v>0</v>
      </c>
      <c r="U286" s="15">
        <f t="shared" si="421"/>
        <v>0</v>
      </c>
      <c r="V286" s="13">
        <f t="shared" si="422"/>
        <v>0</v>
      </c>
      <c r="W286" s="41"/>
    </row>
    <row r="287" spans="1:23" ht="17.100000000000001" customHeight="1" x14ac:dyDescent="0.2">
      <c r="A287" s="80" t="s">
        <v>130</v>
      </c>
      <c r="B287" s="80"/>
      <c r="C287" s="80"/>
      <c r="D287" s="80"/>
      <c r="L287" s="16"/>
      <c r="M287" s="16"/>
      <c r="N287" s="16"/>
      <c r="O287" s="43"/>
      <c r="P287" s="16"/>
      <c r="Q287" s="16"/>
      <c r="R287" s="16"/>
      <c r="T287" s="24"/>
      <c r="U287" s="24"/>
      <c r="W287" s="35"/>
    </row>
    <row r="288" spans="1:23" ht="17.100000000000001" customHeight="1" x14ac:dyDescent="0.2">
      <c r="A288" s="81" t="s">
        <v>131</v>
      </c>
      <c r="B288" s="81"/>
      <c r="C288" s="81"/>
      <c r="D288" s="81"/>
      <c r="F288" s="28">
        <v>2</v>
      </c>
      <c r="G288" s="11">
        <v>1</v>
      </c>
      <c r="H288" s="14" t="s">
        <v>166</v>
      </c>
      <c r="J288" s="36"/>
      <c r="K288" s="36"/>
      <c r="L288" s="17">
        <f t="shared" si="401"/>
        <v>2</v>
      </c>
      <c r="M288" s="13">
        <f t="shared" ref="M288:M289" si="423">IFERROR(G288-K288,0)</f>
        <v>1</v>
      </c>
      <c r="N288" s="17">
        <f t="shared" si="416"/>
        <v>0</v>
      </c>
      <c r="O288" s="44"/>
      <c r="P288" s="18">
        <f t="shared" si="417"/>
        <v>0</v>
      </c>
      <c r="Q288" s="18">
        <f t="shared" si="418"/>
        <v>0</v>
      </c>
      <c r="R288" s="13">
        <f t="shared" ref="R288:R289" si="424">IFERROR(IF(O288="",0, ROUNDUP(N288/O288,0)),0)</f>
        <v>0</v>
      </c>
      <c r="T288" s="27">
        <f t="shared" ref="T288:T289" si="425">J288*P288</f>
        <v>0</v>
      </c>
      <c r="U288" s="17">
        <f t="shared" ref="U288:U289" si="426">J288*Q288</f>
        <v>0</v>
      </c>
      <c r="V288" s="13">
        <f t="shared" ref="V288:V289" si="427">J288*R288</f>
        <v>0</v>
      </c>
      <c r="W288" s="41"/>
    </row>
    <row r="289" spans="1:23" ht="17.100000000000001" customHeight="1" x14ac:dyDescent="0.2">
      <c r="A289" s="81" t="s">
        <v>272</v>
      </c>
      <c r="B289" s="81"/>
      <c r="C289" s="81"/>
      <c r="D289" s="81"/>
      <c r="F289" s="28">
        <v>2</v>
      </c>
      <c r="G289" s="11">
        <v>1</v>
      </c>
      <c r="H289" s="14" t="s">
        <v>166</v>
      </c>
      <c r="J289" s="36"/>
      <c r="K289" s="36"/>
      <c r="L289" s="15">
        <f t="shared" si="401"/>
        <v>2</v>
      </c>
      <c r="M289" s="13">
        <f t="shared" si="423"/>
        <v>1</v>
      </c>
      <c r="N289" s="13">
        <f t="shared" si="416"/>
        <v>0</v>
      </c>
      <c r="O289" s="42"/>
      <c r="P289" s="15">
        <f t="shared" si="417"/>
        <v>0</v>
      </c>
      <c r="Q289" s="15">
        <f t="shared" si="418"/>
        <v>0</v>
      </c>
      <c r="R289" s="13">
        <f t="shared" si="424"/>
        <v>0</v>
      </c>
      <c r="T289" s="12">
        <f t="shared" si="425"/>
        <v>0</v>
      </c>
      <c r="U289" s="13">
        <f t="shared" si="426"/>
        <v>0</v>
      </c>
      <c r="V289" s="13">
        <f t="shared" si="427"/>
        <v>0</v>
      </c>
      <c r="W289" s="41"/>
    </row>
    <row r="290" spans="1:23" ht="20.100000000000001" customHeight="1" x14ac:dyDescent="0.2">
      <c r="A290" s="80"/>
      <c r="B290" s="80"/>
      <c r="C290" s="80"/>
      <c r="D290" s="80"/>
      <c r="L290" s="2"/>
      <c r="M290" s="2"/>
      <c r="N290" s="2"/>
      <c r="O290" s="45"/>
      <c r="P290" s="2"/>
      <c r="Q290" s="2"/>
      <c r="R290" s="2"/>
      <c r="W290" s="35"/>
    </row>
    <row r="291" spans="1:23" ht="17.100000000000001" customHeight="1" x14ac:dyDescent="0.2">
      <c r="A291" s="82" t="s">
        <v>273</v>
      </c>
      <c r="B291" s="82"/>
      <c r="C291" s="82"/>
      <c r="D291" s="82"/>
      <c r="L291" s="3"/>
      <c r="M291" s="3"/>
      <c r="N291" s="3"/>
      <c r="O291" s="46"/>
      <c r="P291" s="3"/>
      <c r="Q291" s="3"/>
      <c r="R291" s="3"/>
      <c r="W291" s="35"/>
    </row>
    <row r="292" spans="1:23" ht="17.100000000000001" customHeight="1" x14ac:dyDescent="0.2">
      <c r="A292" s="80" t="s">
        <v>132</v>
      </c>
      <c r="B292" s="80"/>
      <c r="C292" s="80"/>
      <c r="D292" s="80"/>
      <c r="L292" s="1"/>
      <c r="M292" s="1"/>
      <c r="N292" s="1"/>
      <c r="O292" s="47"/>
      <c r="P292" s="1"/>
      <c r="Q292" s="1"/>
      <c r="R292" s="1"/>
      <c r="W292" s="35"/>
    </row>
    <row r="293" spans="1:23" ht="17.100000000000001" customHeight="1" x14ac:dyDescent="0.2">
      <c r="A293" s="81" t="s">
        <v>133</v>
      </c>
      <c r="B293" s="81"/>
      <c r="C293" s="81"/>
      <c r="D293" s="81"/>
      <c r="F293" s="28">
        <v>5</v>
      </c>
      <c r="G293" s="11">
        <v>3</v>
      </c>
      <c r="H293" s="14" t="s">
        <v>166</v>
      </c>
      <c r="J293" s="36"/>
      <c r="K293" s="36"/>
      <c r="L293" s="17">
        <f t="shared" si="401"/>
        <v>5</v>
      </c>
      <c r="M293" s="13">
        <f t="shared" ref="M293:M297" si="428">IFERROR(G293-K293,0)</f>
        <v>3</v>
      </c>
      <c r="N293" s="13">
        <f t="shared" ref="N293:N301" si="429">IFERROR(H293-K293,0)</f>
        <v>0</v>
      </c>
      <c r="O293" s="44"/>
      <c r="P293" s="15">
        <f t="shared" ref="P293:P297" si="430">IF(O293="",0,L293/O293)</f>
        <v>0</v>
      </c>
      <c r="Q293" s="15">
        <f t="shared" ref="Q293:Q297" si="431">IF(O293="",0,M293/O293)</f>
        <v>0</v>
      </c>
      <c r="R293" s="13">
        <f t="shared" ref="R293:R297" si="432">IFERROR(IF(O293="",0, ROUNDUP(N293/O293,0)),0)</f>
        <v>0</v>
      </c>
      <c r="T293" s="12">
        <f t="shared" ref="T293" si="433">J293*P293</f>
        <v>0</v>
      </c>
      <c r="U293" s="13">
        <f t="shared" ref="U293" si="434">J293*Q293</f>
        <v>0</v>
      </c>
      <c r="V293" s="13">
        <f t="shared" ref="V293" si="435">J293*R293</f>
        <v>0</v>
      </c>
      <c r="W293" s="41"/>
    </row>
    <row r="294" spans="1:23" ht="17.100000000000001" customHeight="1" x14ac:dyDescent="0.2">
      <c r="A294" s="80" t="s">
        <v>274</v>
      </c>
      <c r="B294" s="80"/>
      <c r="C294" s="80"/>
      <c r="D294" s="80"/>
      <c r="L294" s="13">
        <f t="shared" si="401"/>
        <v>0</v>
      </c>
      <c r="M294" s="13">
        <f t="shared" si="428"/>
        <v>0</v>
      </c>
      <c r="N294" s="13">
        <f t="shared" si="429"/>
        <v>0</v>
      </c>
      <c r="O294" s="41"/>
      <c r="P294" s="15">
        <f t="shared" si="430"/>
        <v>0</v>
      </c>
      <c r="Q294" s="15">
        <f t="shared" si="431"/>
        <v>0</v>
      </c>
      <c r="R294" s="13">
        <f t="shared" si="432"/>
        <v>0</v>
      </c>
      <c r="W294" s="35"/>
    </row>
    <row r="295" spans="1:23" ht="17.100000000000001" customHeight="1" x14ac:dyDescent="0.2">
      <c r="A295" s="81" t="s">
        <v>275</v>
      </c>
      <c r="B295" s="81"/>
      <c r="C295" s="81"/>
      <c r="D295" s="81"/>
      <c r="F295" s="28">
        <v>1</v>
      </c>
      <c r="G295" s="11">
        <v>1</v>
      </c>
      <c r="H295" s="14" t="s">
        <v>166</v>
      </c>
      <c r="J295" s="36"/>
      <c r="K295" s="36"/>
      <c r="L295" s="13">
        <f t="shared" si="401"/>
        <v>1</v>
      </c>
      <c r="M295" s="13">
        <f t="shared" si="428"/>
        <v>1</v>
      </c>
      <c r="N295" s="13">
        <f t="shared" si="429"/>
        <v>0</v>
      </c>
      <c r="O295" s="41"/>
      <c r="P295" s="15">
        <f t="shared" si="430"/>
        <v>0</v>
      </c>
      <c r="Q295" s="15">
        <f t="shared" si="431"/>
        <v>0</v>
      </c>
      <c r="R295" s="13">
        <f t="shared" si="432"/>
        <v>0</v>
      </c>
      <c r="T295" s="12">
        <f t="shared" ref="T295" si="436">J295*P295</f>
        <v>0</v>
      </c>
      <c r="U295" s="13">
        <f t="shared" ref="U295" si="437">J295*Q295</f>
        <v>0</v>
      </c>
      <c r="V295" s="13">
        <f t="shared" ref="V295" si="438">J295*R295</f>
        <v>0</v>
      </c>
      <c r="W295" s="41"/>
    </row>
    <row r="296" spans="1:23" ht="17.100000000000001" customHeight="1" x14ac:dyDescent="0.2">
      <c r="A296" s="80" t="s">
        <v>276</v>
      </c>
      <c r="B296" s="80"/>
      <c r="C296" s="80"/>
      <c r="D296" s="80"/>
      <c r="L296" s="13">
        <f t="shared" si="401"/>
        <v>0</v>
      </c>
      <c r="M296" s="13">
        <f t="shared" si="428"/>
        <v>0</v>
      </c>
      <c r="N296" s="13">
        <f t="shared" si="429"/>
        <v>0</v>
      </c>
      <c r="O296" s="41"/>
      <c r="P296" s="15">
        <f t="shared" si="430"/>
        <v>0</v>
      </c>
      <c r="Q296" s="15">
        <f t="shared" si="431"/>
        <v>0</v>
      </c>
      <c r="R296" s="13">
        <f t="shared" si="432"/>
        <v>0</v>
      </c>
      <c r="W296" s="35"/>
    </row>
    <row r="297" spans="1:23" ht="17.100000000000001" customHeight="1" x14ac:dyDescent="0.2">
      <c r="A297" s="81" t="s">
        <v>277</v>
      </c>
      <c r="B297" s="81"/>
      <c r="C297" s="81"/>
      <c r="D297" s="81"/>
      <c r="F297" s="28">
        <v>1</v>
      </c>
      <c r="G297" s="11">
        <v>1</v>
      </c>
      <c r="H297" s="14" t="s">
        <v>166</v>
      </c>
      <c r="J297" s="36"/>
      <c r="K297" s="36"/>
      <c r="L297" s="15">
        <f t="shared" si="401"/>
        <v>1</v>
      </c>
      <c r="M297" s="13">
        <f t="shared" si="428"/>
        <v>1</v>
      </c>
      <c r="N297" s="15">
        <f t="shared" si="429"/>
        <v>0</v>
      </c>
      <c r="O297" s="42"/>
      <c r="P297" s="15">
        <f t="shared" si="430"/>
        <v>0</v>
      </c>
      <c r="Q297" s="15">
        <f t="shared" si="431"/>
        <v>0</v>
      </c>
      <c r="R297" s="13">
        <f t="shared" si="432"/>
        <v>0</v>
      </c>
      <c r="T297" s="12">
        <f t="shared" ref="T297" si="439">J297*P297</f>
        <v>0</v>
      </c>
      <c r="U297" s="13">
        <f t="shared" ref="U297" si="440">J297*Q297</f>
        <v>0</v>
      </c>
      <c r="V297" s="13">
        <f t="shared" ref="V297" si="441">J297*R297</f>
        <v>0</v>
      </c>
      <c r="W297" s="41"/>
    </row>
    <row r="298" spans="1:23" ht="17.100000000000001" customHeight="1" x14ac:dyDescent="0.2">
      <c r="A298" s="80" t="s">
        <v>134</v>
      </c>
      <c r="B298" s="80"/>
      <c r="C298" s="80"/>
      <c r="D298" s="80"/>
      <c r="L298" s="16"/>
      <c r="M298" s="16"/>
      <c r="N298" s="16"/>
      <c r="O298" s="43"/>
      <c r="P298" s="16"/>
      <c r="Q298" s="16"/>
      <c r="R298" s="16"/>
      <c r="W298" s="35"/>
    </row>
    <row r="299" spans="1:23" ht="17.100000000000001" customHeight="1" x14ac:dyDescent="0.2">
      <c r="A299" s="81" t="s">
        <v>135</v>
      </c>
      <c r="B299" s="81"/>
      <c r="C299" s="81"/>
      <c r="D299" s="81"/>
      <c r="F299" s="28">
        <v>1</v>
      </c>
      <c r="G299" s="11">
        <v>1</v>
      </c>
      <c r="H299" s="14" t="s">
        <v>166</v>
      </c>
      <c r="J299" s="36"/>
      <c r="K299" s="36"/>
      <c r="L299" s="17">
        <f t="shared" si="401"/>
        <v>1</v>
      </c>
      <c r="M299" s="13">
        <f t="shared" ref="M299:M301" si="442">IFERROR(G299-K299,0)</f>
        <v>1</v>
      </c>
      <c r="N299" s="17">
        <f t="shared" si="429"/>
        <v>0</v>
      </c>
      <c r="O299" s="44"/>
      <c r="P299" s="15">
        <f t="shared" ref="P299:P301" si="443">IF(O299="",0,L299/O299)</f>
        <v>0</v>
      </c>
      <c r="Q299" s="15">
        <f t="shared" ref="Q299:Q301" si="444">IF(O299="",0,M299/O299)</f>
        <v>0</v>
      </c>
      <c r="R299" s="13">
        <f t="shared" ref="R299:R301" si="445">IFERROR(IF(O299="",0, ROUNDUP(N299/O299,0)),0)</f>
        <v>0</v>
      </c>
      <c r="T299" s="12">
        <f>J299*P299</f>
        <v>0</v>
      </c>
      <c r="U299" s="13">
        <f t="shared" ref="U299:U301" si="446">J299*Q299</f>
        <v>0</v>
      </c>
      <c r="V299" s="13">
        <f t="shared" ref="V299:V301" si="447">J299*R299</f>
        <v>0</v>
      </c>
      <c r="W299" s="41"/>
    </row>
    <row r="300" spans="1:23" ht="17.100000000000001" customHeight="1" x14ac:dyDescent="0.2">
      <c r="A300" s="81" t="s">
        <v>278</v>
      </c>
      <c r="B300" s="81"/>
      <c r="C300" s="81"/>
      <c r="D300" s="81"/>
      <c r="F300" s="28">
        <v>1</v>
      </c>
      <c r="G300" s="11">
        <v>1</v>
      </c>
      <c r="H300" s="14" t="s">
        <v>166</v>
      </c>
      <c r="J300" s="36"/>
      <c r="K300" s="36"/>
      <c r="L300" s="13">
        <f t="shared" si="401"/>
        <v>1</v>
      </c>
      <c r="M300" s="13">
        <f t="shared" si="442"/>
        <v>1</v>
      </c>
      <c r="N300" s="13">
        <f t="shared" si="429"/>
        <v>0</v>
      </c>
      <c r="O300" s="41"/>
      <c r="P300" s="15">
        <f t="shared" si="443"/>
        <v>0</v>
      </c>
      <c r="Q300" s="15">
        <f t="shared" si="444"/>
        <v>0</v>
      </c>
      <c r="R300" s="13">
        <f t="shared" si="445"/>
        <v>0</v>
      </c>
      <c r="T300" s="12">
        <f>J300*P300</f>
        <v>0</v>
      </c>
      <c r="U300" s="13">
        <f t="shared" si="446"/>
        <v>0</v>
      </c>
      <c r="V300" s="13">
        <f t="shared" si="447"/>
        <v>0</v>
      </c>
      <c r="W300" s="41"/>
    </row>
    <row r="301" spans="1:23" ht="17.100000000000001" customHeight="1" x14ac:dyDescent="0.2">
      <c r="A301" s="81" t="s">
        <v>279</v>
      </c>
      <c r="B301" s="81"/>
      <c r="C301" s="81"/>
      <c r="D301" s="81"/>
      <c r="F301" s="28">
        <v>1</v>
      </c>
      <c r="G301" s="11">
        <v>1</v>
      </c>
      <c r="H301" s="14" t="s">
        <v>166</v>
      </c>
      <c r="J301" s="36"/>
      <c r="K301" s="36"/>
      <c r="L301" s="15">
        <f t="shared" si="401"/>
        <v>1</v>
      </c>
      <c r="M301" s="13">
        <f t="shared" si="442"/>
        <v>1</v>
      </c>
      <c r="N301" s="13">
        <f t="shared" si="429"/>
        <v>0</v>
      </c>
      <c r="O301" s="42"/>
      <c r="P301" s="15">
        <f t="shared" si="443"/>
        <v>0</v>
      </c>
      <c r="Q301" s="15">
        <f t="shared" si="444"/>
        <v>0</v>
      </c>
      <c r="R301" s="13">
        <f t="shared" si="445"/>
        <v>0</v>
      </c>
      <c r="T301" s="12">
        <f>J301*P301</f>
        <v>0</v>
      </c>
      <c r="U301" s="13">
        <f t="shared" si="446"/>
        <v>0</v>
      </c>
      <c r="V301" s="13">
        <f t="shared" si="447"/>
        <v>0</v>
      </c>
      <c r="W301" s="41"/>
    </row>
    <row r="302" spans="1:23" ht="18.95" customHeight="1" x14ac:dyDescent="0.2">
      <c r="A302" s="80"/>
      <c r="B302" s="80"/>
      <c r="C302" s="80"/>
      <c r="D302" s="80"/>
      <c r="L302" s="2"/>
      <c r="M302" s="2"/>
      <c r="N302" s="2"/>
      <c r="O302" s="45"/>
      <c r="P302" s="2"/>
      <c r="Q302" s="2"/>
      <c r="R302" s="2"/>
      <c r="W302" s="35"/>
    </row>
    <row r="303" spans="1:23" ht="17.100000000000001" customHeight="1" x14ac:dyDescent="0.2">
      <c r="A303" s="82" t="s">
        <v>136</v>
      </c>
      <c r="B303" s="82"/>
      <c r="C303" s="82"/>
      <c r="D303" s="82"/>
      <c r="L303" s="3"/>
      <c r="M303" s="3"/>
      <c r="N303" s="3"/>
      <c r="O303" s="46"/>
      <c r="P303" s="3"/>
      <c r="Q303" s="3"/>
      <c r="R303" s="3"/>
      <c r="W303" s="35"/>
    </row>
    <row r="304" spans="1:23" ht="17.100000000000001" customHeight="1" x14ac:dyDescent="0.2">
      <c r="A304" s="80" t="s">
        <v>137</v>
      </c>
      <c r="B304" s="80"/>
      <c r="C304" s="80"/>
      <c r="D304" s="80"/>
      <c r="L304" s="1"/>
      <c r="M304" s="1"/>
      <c r="N304" s="1"/>
      <c r="O304" s="47"/>
      <c r="P304" s="1"/>
      <c r="Q304" s="1"/>
      <c r="R304" s="1"/>
      <c r="W304" s="35"/>
    </row>
    <row r="305" spans="1:23" ht="17.100000000000001" customHeight="1" x14ac:dyDescent="0.2">
      <c r="A305" s="81" t="s">
        <v>138</v>
      </c>
      <c r="B305" s="81"/>
      <c r="C305" s="81"/>
      <c r="D305" s="81"/>
      <c r="F305" s="28">
        <v>1</v>
      </c>
      <c r="G305" s="11">
        <v>1</v>
      </c>
      <c r="H305" s="14" t="s">
        <v>166</v>
      </c>
      <c r="J305" s="36"/>
      <c r="K305" s="36"/>
      <c r="L305" s="17">
        <f t="shared" si="401"/>
        <v>1</v>
      </c>
      <c r="M305" s="13">
        <f t="shared" ref="M305:M307" si="448">IFERROR(G305-K305,0)</f>
        <v>1</v>
      </c>
      <c r="N305" s="13">
        <f t="shared" ref="N305:N307" si="449">IFERROR(H305-K305,0)</f>
        <v>0</v>
      </c>
      <c r="O305" s="44"/>
      <c r="P305" s="15">
        <f t="shared" ref="P305:P307" si="450">IF(O305="",0,L305/O305)</f>
        <v>0</v>
      </c>
      <c r="Q305" s="15">
        <f t="shared" ref="Q305:Q307" si="451">IF(O305="",0,M305/O305)</f>
        <v>0</v>
      </c>
      <c r="R305" s="13">
        <f t="shared" ref="R305:R307" si="452">IFERROR(IF(O305="",0, ROUNDUP(N305/O305,0)),0)</f>
        <v>0</v>
      </c>
      <c r="T305" s="12">
        <f t="shared" ref="T305:T307" si="453">J305*P305</f>
        <v>0</v>
      </c>
      <c r="U305" s="13">
        <f t="shared" ref="U305:U307" si="454">J305*Q305</f>
        <v>0</v>
      </c>
      <c r="V305" s="13">
        <f t="shared" ref="V305:V307" si="455">J305*R305</f>
        <v>0</v>
      </c>
      <c r="W305" s="41"/>
    </row>
    <row r="306" spans="1:23" ht="17.100000000000001" customHeight="1" x14ac:dyDescent="0.2">
      <c r="A306" s="81" t="s">
        <v>280</v>
      </c>
      <c r="B306" s="81"/>
      <c r="C306" s="81"/>
      <c r="D306" s="81"/>
      <c r="F306" s="28">
        <v>1</v>
      </c>
      <c r="G306" s="14" t="s">
        <v>166</v>
      </c>
      <c r="H306" s="14" t="s">
        <v>166</v>
      </c>
      <c r="J306" s="36"/>
      <c r="K306" s="36"/>
      <c r="L306" s="13">
        <f t="shared" si="401"/>
        <v>1</v>
      </c>
      <c r="M306" s="13">
        <f t="shared" si="448"/>
        <v>0</v>
      </c>
      <c r="N306" s="13">
        <f t="shared" si="449"/>
        <v>0</v>
      </c>
      <c r="O306" s="41"/>
      <c r="P306" s="15">
        <f t="shared" si="450"/>
        <v>0</v>
      </c>
      <c r="Q306" s="15">
        <f t="shared" si="451"/>
        <v>0</v>
      </c>
      <c r="R306" s="13">
        <f t="shared" si="452"/>
        <v>0</v>
      </c>
      <c r="T306" s="12">
        <f t="shared" si="453"/>
        <v>0</v>
      </c>
      <c r="U306" s="13">
        <f t="shared" si="454"/>
        <v>0</v>
      </c>
      <c r="V306" s="13">
        <f t="shared" si="455"/>
        <v>0</v>
      </c>
      <c r="W306" s="41"/>
    </row>
    <row r="307" spans="1:23" ht="17.100000000000001" customHeight="1" x14ac:dyDescent="0.2">
      <c r="A307" s="81" t="s">
        <v>281</v>
      </c>
      <c r="B307" s="81"/>
      <c r="C307" s="81"/>
      <c r="D307" s="81"/>
      <c r="F307" s="28">
        <v>1</v>
      </c>
      <c r="G307" s="11">
        <v>1</v>
      </c>
      <c r="H307" s="14" t="s">
        <v>166</v>
      </c>
      <c r="J307" s="36"/>
      <c r="K307" s="36"/>
      <c r="L307" s="15">
        <f t="shared" si="401"/>
        <v>1</v>
      </c>
      <c r="M307" s="13">
        <f t="shared" si="448"/>
        <v>1</v>
      </c>
      <c r="N307" s="13">
        <f t="shared" si="449"/>
        <v>0</v>
      </c>
      <c r="O307" s="42"/>
      <c r="P307" s="15">
        <f t="shared" si="450"/>
        <v>0</v>
      </c>
      <c r="Q307" s="15">
        <f t="shared" si="451"/>
        <v>0</v>
      </c>
      <c r="R307" s="13">
        <f t="shared" si="452"/>
        <v>0</v>
      </c>
      <c r="T307" s="12">
        <f t="shared" si="453"/>
        <v>0</v>
      </c>
      <c r="U307" s="13">
        <f t="shared" si="454"/>
        <v>0</v>
      </c>
      <c r="V307" s="13">
        <f t="shared" si="455"/>
        <v>0</v>
      </c>
      <c r="W307" s="41"/>
    </row>
    <row r="308" spans="1:23" ht="20.100000000000001" customHeight="1" x14ac:dyDescent="0.2">
      <c r="A308" s="82" t="s">
        <v>282</v>
      </c>
      <c r="B308" s="82"/>
      <c r="C308" s="82"/>
      <c r="D308" s="82"/>
      <c r="L308" s="2"/>
      <c r="M308" s="2"/>
      <c r="N308" s="2"/>
      <c r="O308" s="45"/>
      <c r="P308" s="2"/>
      <c r="Q308" s="2"/>
      <c r="R308" s="2"/>
      <c r="W308" s="35"/>
    </row>
    <row r="309" spans="1:23" ht="17.100000000000001" customHeight="1" x14ac:dyDescent="0.2">
      <c r="A309" s="82" t="s">
        <v>283</v>
      </c>
      <c r="B309" s="82"/>
      <c r="C309" s="82"/>
      <c r="D309" s="82"/>
      <c r="L309" s="3"/>
      <c r="M309" s="3"/>
      <c r="N309" s="3"/>
      <c r="O309" s="46"/>
      <c r="P309" s="3"/>
      <c r="Q309" s="3"/>
      <c r="R309" s="3"/>
      <c r="W309" s="35"/>
    </row>
    <row r="310" spans="1:23" ht="17.100000000000001" customHeight="1" x14ac:dyDescent="0.2">
      <c r="A310" s="80" t="s">
        <v>284</v>
      </c>
      <c r="B310" s="80"/>
      <c r="C310" s="80"/>
      <c r="D310" s="80"/>
      <c r="L310" s="1"/>
      <c r="M310" s="1"/>
      <c r="N310" s="1"/>
      <c r="O310" s="47"/>
      <c r="P310" s="1"/>
      <c r="Q310" s="1"/>
      <c r="R310" s="1"/>
      <c r="W310" s="35"/>
    </row>
    <row r="311" spans="1:23" ht="17.100000000000001" customHeight="1" x14ac:dyDescent="0.2">
      <c r="A311" s="81" t="s">
        <v>285</v>
      </c>
      <c r="B311" s="81"/>
      <c r="C311" s="81"/>
      <c r="D311" s="81"/>
      <c r="F311" s="28">
        <v>2</v>
      </c>
      <c r="G311" s="11">
        <v>1</v>
      </c>
      <c r="H311" s="11">
        <v>1</v>
      </c>
      <c r="J311" s="36"/>
      <c r="K311" s="36"/>
      <c r="L311" s="17">
        <f t="shared" si="401"/>
        <v>2</v>
      </c>
      <c r="M311" s="13">
        <f t="shared" ref="M311:M314" si="456">IFERROR(G311-K311,0)</f>
        <v>1</v>
      </c>
      <c r="N311" s="13">
        <f t="shared" ref="N311:N314" si="457">IFERROR(H311-K311,0)</f>
        <v>1</v>
      </c>
      <c r="O311" s="44"/>
      <c r="P311" s="15">
        <f t="shared" ref="P311:P314" si="458">IF(O311="",0,L311/O311)</f>
        <v>0</v>
      </c>
      <c r="Q311" s="15">
        <f t="shared" ref="Q311:Q314" si="459">IF(O311="",0,M311/O311)</f>
        <v>0</v>
      </c>
      <c r="R311" s="13">
        <f t="shared" ref="R311:R314" si="460">IFERROR(IF(O311="",0, ROUNDUP(N311/O311,0)),0)</f>
        <v>0</v>
      </c>
      <c r="T311" s="12">
        <f t="shared" ref="T311:T314" si="461">J311*P311</f>
        <v>0</v>
      </c>
      <c r="U311" s="13">
        <f t="shared" ref="U311:U314" si="462">J311*Q311</f>
        <v>0</v>
      </c>
      <c r="V311" s="13">
        <f t="shared" ref="V311:V314" si="463">J311*R311</f>
        <v>0</v>
      </c>
      <c r="W311" s="41"/>
    </row>
    <row r="312" spans="1:23" ht="18.95" customHeight="1" x14ac:dyDescent="0.2">
      <c r="A312" s="81" t="s">
        <v>139</v>
      </c>
      <c r="B312" s="81"/>
      <c r="C312" s="81"/>
      <c r="D312" s="81"/>
      <c r="F312" s="28">
        <v>1</v>
      </c>
      <c r="G312" s="11">
        <v>1</v>
      </c>
      <c r="H312" s="11">
        <v>1</v>
      </c>
      <c r="J312" s="36"/>
      <c r="K312" s="36"/>
      <c r="L312" s="13">
        <f t="shared" si="401"/>
        <v>1</v>
      </c>
      <c r="M312" s="13">
        <f t="shared" si="456"/>
        <v>1</v>
      </c>
      <c r="N312" s="13">
        <f t="shared" si="457"/>
        <v>1</v>
      </c>
      <c r="O312" s="41"/>
      <c r="P312" s="15">
        <f t="shared" si="458"/>
        <v>0</v>
      </c>
      <c r="Q312" s="15">
        <f t="shared" si="459"/>
        <v>0</v>
      </c>
      <c r="R312" s="13">
        <f t="shared" si="460"/>
        <v>0</v>
      </c>
      <c r="T312" s="12">
        <f t="shared" si="461"/>
        <v>0</v>
      </c>
      <c r="U312" s="13">
        <f t="shared" si="462"/>
        <v>0</v>
      </c>
      <c r="V312" s="13">
        <f t="shared" si="463"/>
        <v>0</v>
      </c>
      <c r="W312" s="41"/>
    </row>
    <row r="313" spans="1:23" ht="20.100000000000001" customHeight="1" x14ac:dyDescent="0.2">
      <c r="A313" s="81" t="s">
        <v>140</v>
      </c>
      <c r="B313" s="81"/>
      <c r="C313" s="81"/>
      <c r="D313" s="81"/>
      <c r="F313" s="28">
        <v>200</v>
      </c>
      <c r="G313" s="11">
        <v>200</v>
      </c>
      <c r="H313" s="11">
        <v>100</v>
      </c>
      <c r="J313" s="36"/>
      <c r="K313" s="36"/>
      <c r="L313" s="13">
        <f t="shared" si="401"/>
        <v>200</v>
      </c>
      <c r="M313" s="13">
        <f t="shared" si="456"/>
        <v>200</v>
      </c>
      <c r="N313" s="13">
        <f t="shared" si="457"/>
        <v>100</v>
      </c>
      <c r="O313" s="41"/>
      <c r="P313" s="15">
        <f t="shared" si="458"/>
        <v>0</v>
      </c>
      <c r="Q313" s="15">
        <f t="shared" si="459"/>
        <v>0</v>
      </c>
      <c r="R313" s="13">
        <f t="shared" si="460"/>
        <v>0</v>
      </c>
      <c r="T313" s="12">
        <f t="shared" si="461"/>
        <v>0</v>
      </c>
      <c r="U313" s="13">
        <f t="shared" si="462"/>
        <v>0</v>
      </c>
      <c r="V313" s="13">
        <f t="shared" si="463"/>
        <v>0</v>
      </c>
      <c r="W313" s="41"/>
    </row>
    <row r="314" spans="1:23" ht="18.95" customHeight="1" x14ac:dyDescent="0.2">
      <c r="A314" s="81" t="s">
        <v>286</v>
      </c>
      <c r="B314" s="81"/>
      <c r="C314" s="81"/>
      <c r="D314" s="81"/>
      <c r="F314" s="28">
        <v>20</v>
      </c>
      <c r="G314" s="11">
        <v>10</v>
      </c>
      <c r="H314" s="11">
        <v>5</v>
      </c>
      <c r="J314" s="36"/>
      <c r="K314" s="36"/>
      <c r="L314" s="15">
        <f t="shared" si="401"/>
        <v>20</v>
      </c>
      <c r="M314" s="13">
        <f t="shared" si="456"/>
        <v>10</v>
      </c>
      <c r="N314" s="13">
        <f t="shared" si="457"/>
        <v>5</v>
      </c>
      <c r="O314" s="42"/>
      <c r="P314" s="15">
        <f t="shared" si="458"/>
        <v>0</v>
      </c>
      <c r="Q314" s="15">
        <f t="shared" si="459"/>
        <v>0</v>
      </c>
      <c r="R314" s="13">
        <f t="shared" si="460"/>
        <v>0</v>
      </c>
      <c r="T314" s="12">
        <f t="shared" si="461"/>
        <v>0</v>
      </c>
      <c r="U314" s="13">
        <f t="shared" si="462"/>
        <v>0</v>
      </c>
      <c r="V314" s="13">
        <f t="shared" si="463"/>
        <v>0</v>
      </c>
      <c r="W314" s="41"/>
    </row>
    <row r="315" spans="1:23" ht="18.95" customHeight="1" x14ac:dyDescent="0.2">
      <c r="A315" s="80" t="s">
        <v>287</v>
      </c>
      <c r="B315" s="80"/>
      <c r="C315" s="80"/>
      <c r="D315" s="80"/>
      <c r="L315" s="16"/>
      <c r="M315" s="16"/>
      <c r="N315" s="16"/>
      <c r="O315" s="43"/>
      <c r="P315" s="16"/>
      <c r="Q315" s="16"/>
      <c r="R315" s="16"/>
      <c r="W315" s="35"/>
    </row>
    <row r="316" spans="1:23" ht="17.100000000000001" customHeight="1" x14ac:dyDescent="0.2">
      <c r="A316" s="81" t="s">
        <v>142</v>
      </c>
      <c r="B316" s="81"/>
      <c r="C316" s="81"/>
      <c r="D316" s="81"/>
      <c r="F316" s="28">
        <v>74</v>
      </c>
      <c r="G316" s="11">
        <v>24</v>
      </c>
      <c r="H316" s="11">
        <v>12</v>
      </c>
      <c r="J316" s="36"/>
      <c r="K316" s="36"/>
      <c r="L316" s="17">
        <f t="shared" si="401"/>
        <v>74</v>
      </c>
      <c r="M316" s="13">
        <f t="shared" ref="M316:M322" si="464">IFERROR(G316-K316,0)</f>
        <v>24</v>
      </c>
      <c r="N316" s="13">
        <f t="shared" ref="N316:N322" si="465">IFERROR(H316-K316,0)</f>
        <v>12</v>
      </c>
      <c r="O316" s="44"/>
      <c r="P316" s="15">
        <f t="shared" ref="P316:P322" si="466">IF(O316="",0,L316/O316)</f>
        <v>0</v>
      </c>
      <c r="Q316" s="15">
        <f t="shared" ref="Q316:Q322" si="467">IF(O316="",0,M316/O316)</f>
        <v>0</v>
      </c>
      <c r="R316" s="13">
        <f t="shared" ref="R316:R318" si="468">IFERROR(IF(O316="",0, ROUNDUP(N316/O316,0)),0)</f>
        <v>0</v>
      </c>
      <c r="T316" s="12">
        <f t="shared" ref="T316:T318" si="469">J316*P316</f>
        <v>0</v>
      </c>
      <c r="U316" s="13">
        <f t="shared" ref="U316:U318" si="470">J316*Q316</f>
        <v>0</v>
      </c>
      <c r="V316" s="13">
        <f t="shared" ref="V316:V318" si="471">J316*R316</f>
        <v>0</v>
      </c>
      <c r="W316" s="41"/>
    </row>
    <row r="317" spans="1:23" ht="17.100000000000001" customHeight="1" x14ac:dyDescent="0.2">
      <c r="A317" s="81" t="s">
        <v>143</v>
      </c>
      <c r="B317" s="81"/>
      <c r="C317" s="81"/>
      <c r="D317" s="81"/>
      <c r="F317" s="28">
        <v>40</v>
      </c>
      <c r="G317" s="11">
        <v>10</v>
      </c>
      <c r="H317" s="11">
        <v>5</v>
      </c>
      <c r="J317" s="36"/>
      <c r="K317" s="36"/>
      <c r="L317" s="13">
        <f t="shared" si="401"/>
        <v>40</v>
      </c>
      <c r="M317" s="13">
        <f t="shared" si="464"/>
        <v>10</v>
      </c>
      <c r="N317" s="13">
        <f t="shared" si="465"/>
        <v>5</v>
      </c>
      <c r="O317" s="41"/>
      <c r="P317" s="15">
        <f t="shared" si="466"/>
        <v>0</v>
      </c>
      <c r="Q317" s="15">
        <f t="shared" si="467"/>
        <v>0</v>
      </c>
      <c r="R317" s="13">
        <f t="shared" si="468"/>
        <v>0</v>
      </c>
      <c r="T317" s="12">
        <f t="shared" si="469"/>
        <v>0</v>
      </c>
      <c r="U317" s="13">
        <f t="shared" si="470"/>
        <v>0</v>
      </c>
      <c r="V317" s="13">
        <f t="shared" si="471"/>
        <v>0</v>
      </c>
      <c r="W317" s="41"/>
    </row>
    <row r="318" spans="1:23" ht="17.100000000000001" customHeight="1" x14ac:dyDescent="0.2">
      <c r="A318" s="81" t="s">
        <v>141</v>
      </c>
      <c r="B318" s="81"/>
      <c r="C318" s="81"/>
      <c r="D318" s="81"/>
      <c r="F318" s="28">
        <v>4</v>
      </c>
      <c r="G318" s="11">
        <v>2</v>
      </c>
      <c r="H318" s="11">
        <v>2</v>
      </c>
      <c r="J318" s="36"/>
      <c r="K318" s="36"/>
      <c r="L318" s="15">
        <f t="shared" si="401"/>
        <v>4</v>
      </c>
      <c r="M318" s="15">
        <f t="shared" si="464"/>
        <v>2</v>
      </c>
      <c r="N318" s="15">
        <f t="shared" si="465"/>
        <v>2</v>
      </c>
      <c r="O318" s="42"/>
      <c r="P318" s="15">
        <f t="shared" si="466"/>
        <v>0</v>
      </c>
      <c r="Q318" s="15">
        <f t="shared" si="467"/>
        <v>0</v>
      </c>
      <c r="R318" s="13">
        <f t="shared" si="468"/>
        <v>0</v>
      </c>
      <c r="T318" s="12">
        <f t="shared" si="469"/>
        <v>0</v>
      </c>
      <c r="U318" s="13">
        <f t="shared" si="470"/>
        <v>0</v>
      </c>
      <c r="V318" s="13">
        <f t="shared" si="471"/>
        <v>0</v>
      </c>
      <c r="W318" s="41"/>
    </row>
    <row r="319" spans="1:23" ht="17.100000000000001" customHeight="1" x14ac:dyDescent="0.2">
      <c r="A319" s="80" t="s">
        <v>288</v>
      </c>
      <c r="B319" s="80"/>
      <c r="C319" s="80"/>
      <c r="D319" s="80"/>
      <c r="L319" s="16"/>
      <c r="M319" s="16"/>
      <c r="N319" s="16"/>
      <c r="O319" s="43"/>
      <c r="P319" s="16"/>
      <c r="Q319" s="16"/>
      <c r="R319" s="16"/>
      <c r="W319" s="35"/>
    </row>
    <row r="320" spans="1:23" ht="17.100000000000001" customHeight="1" x14ac:dyDescent="0.2">
      <c r="A320" s="81" t="s">
        <v>289</v>
      </c>
      <c r="B320" s="81"/>
      <c r="C320" s="81"/>
      <c r="D320" s="81"/>
      <c r="F320" s="28">
        <v>80</v>
      </c>
      <c r="G320" s="11">
        <v>40</v>
      </c>
      <c r="H320" s="11">
        <v>40</v>
      </c>
      <c r="J320" s="36"/>
      <c r="K320" s="36"/>
      <c r="L320" s="17">
        <f t="shared" si="401"/>
        <v>80</v>
      </c>
      <c r="M320" s="17">
        <f t="shared" si="464"/>
        <v>40</v>
      </c>
      <c r="N320" s="17">
        <f t="shared" si="465"/>
        <v>40</v>
      </c>
      <c r="O320" s="44"/>
      <c r="P320" s="18">
        <f t="shared" si="466"/>
        <v>0</v>
      </c>
      <c r="Q320" s="18">
        <f t="shared" si="467"/>
        <v>0</v>
      </c>
      <c r="R320" s="13">
        <f t="shared" ref="R320:R322" si="472">IFERROR(IF(O320="",0, ROUNDUP(N320/O320,0)),0)</f>
        <v>0</v>
      </c>
      <c r="T320" s="12">
        <f t="shared" ref="T320:T322" si="473">J320*P320</f>
        <v>0</v>
      </c>
      <c r="U320" s="13">
        <f t="shared" ref="U320:U322" si="474">J320*Q320</f>
        <v>0</v>
      </c>
      <c r="V320" s="13">
        <f t="shared" ref="V320:V322" si="475">J320*R320</f>
        <v>0</v>
      </c>
      <c r="W320" s="41"/>
    </row>
    <row r="321" spans="1:23" ht="17.100000000000001" customHeight="1" x14ac:dyDescent="0.2">
      <c r="A321" s="81" t="s">
        <v>144</v>
      </c>
      <c r="B321" s="81"/>
      <c r="C321" s="81"/>
      <c r="D321" s="81"/>
      <c r="F321" s="28">
        <v>1</v>
      </c>
      <c r="G321" s="11">
        <v>1</v>
      </c>
      <c r="H321" s="11">
        <v>1</v>
      </c>
      <c r="J321" s="36"/>
      <c r="K321" s="36"/>
      <c r="L321" s="13">
        <f t="shared" si="401"/>
        <v>1</v>
      </c>
      <c r="M321" s="13">
        <f t="shared" si="464"/>
        <v>1</v>
      </c>
      <c r="N321" s="13">
        <f t="shared" si="465"/>
        <v>1</v>
      </c>
      <c r="O321" s="41"/>
      <c r="P321" s="15">
        <f t="shared" si="466"/>
        <v>0</v>
      </c>
      <c r="Q321" s="15">
        <f t="shared" si="467"/>
        <v>0</v>
      </c>
      <c r="R321" s="13">
        <f t="shared" si="472"/>
        <v>0</v>
      </c>
      <c r="T321" s="12">
        <f t="shared" si="473"/>
        <v>0</v>
      </c>
      <c r="U321" s="13">
        <f t="shared" si="474"/>
        <v>0</v>
      </c>
      <c r="V321" s="13">
        <f t="shared" si="475"/>
        <v>0</v>
      </c>
      <c r="W321" s="41"/>
    </row>
    <row r="322" spans="1:23" ht="17.100000000000001" customHeight="1" x14ac:dyDescent="0.2">
      <c r="A322" s="81" t="s">
        <v>290</v>
      </c>
      <c r="B322" s="81"/>
      <c r="C322" s="81"/>
      <c r="D322" s="81"/>
      <c r="F322" s="28">
        <v>60</v>
      </c>
      <c r="G322" s="11">
        <v>30</v>
      </c>
      <c r="H322" s="11">
        <v>12</v>
      </c>
      <c r="J322" s="36"/>
      <c r="K322" s="36"/>
      <c r="L322" s="15">
        <f t="shared" si="401"/>
        <v>60</v>
      </c>
      <c r="M322" s="13">
        <f t="shared" si="464"/>
        <v>30</v>
      </c>
      <c r="N322" s="13">
        <f t="shared" si="465"/>
        <v>12</v>
      </c>
      <c r="O322" s="42"/>
      <c r="P322" s="15">
        <f t="shared" si="466"/>
        <v>0</v>
      </c>
      <c r="Q322" s="15">
        <f t="shared" si="467"/>
        <v>0</v>
      </c>
      <c r="R322" s="13">
        <f t="shared" si="472"/>
        <v>0</v>
      </c>
      <c r="T322" s="12">
        <f t="shared" si="473"/>
        <v>0</v>
      </c>
      <c r="U322" s="13">
        <f t="shared" si="474"/>
        <v>0</v>
      </c>
      <c r="V322" s="13">
        <f t="shared" si="475"/>
        <v>0</v>
      </c>
      <c r="W322" s="41"/>
    </row>
    <row r="323" spans="1:23" ht="17.100000000000001" customHeight="1" x14ac:dyDescent="0.2">
      <c r="A323" s="80" t="s">
        <v>291</v>
      </c>
      <c r="B323" s="80"/>
      <c r="C323" s="80"/>
      <c r="D323" s="80"/>
      <c r="L323" s="16"/>
      <c r="M323" s="16"/>
      <c r="N323" s="16"/>
      <c r="O323" s="43"/>
      <c r="P323" s="16"/>
      <c r="Q323" s="16"/>
      <c r="R323" s="16"/>
      <c r="W323" s="35"/>
    </row>
    <row r="324" spans="1:23" ht="17.100000000000001" customHeight="1" x14ac:dyDescent="0.2">
      <c r="A324" s="81" t="s">
        <v>292</v>
      </c>
      <c r="B324" s="81"/>
      <c r="C324" s="81"/>
      <c r="D324" s="81"/>
      <c r="F324" s="28">
        <v>60</v>
      </c>
      <c r="G324" s="11">
        <v>30</v>
      </c>
      <c r="H324" s="11">
        <v>12</v>
      </c>
      <c r="J324" s="36"/>
      <c r="K324" s="36"/>
      <c r="L324" s="17">
        <f t="shared" si="401"/>
        <v>60</v>
      </c>
      <c r="M324" s="17">
        <f t="shared" ref="M324:M332" si="476">G324-K324</f>
        <v>30</v>
      </c>
      <c r="N324" s="13">
        <f t="shared" ref="N324:N332" si="477">IFERROR(H324-K324,0)</f>
        <v>12</v>
      </c>
      <c r="O324" s="44"/>
      <c r="P324" s="15">
        <f t="shared" ref="P324:P339" si="478">IF(O324="",0,L324/O324)</f>
        <v>0</v>
      </c>
      <c r="Q324" s="15">
        <f t="shared" ref="Q324:Q339" si="479">IF(O324="",0,M324/O324)</f>
        <v>0</v>
      </c>
      <c r="R324" s="13">
        <f t="shared" ref="R324:R332" si="480">IFERROR(IF(O324="",0, ROUNDUP(N324/O324,0)),0)</f>
        <v>0</v>
      </c>
      <c r="T324" s="12">
        <f t="shared" ref="T324:T332" si="481">J324*P324</f>
        <v>0</v>
      </c>
      <c r="U324" s="13">
        <f t="shared" ref="U324:U332" si="482">J324*Q324</f>
        <v>0</v>
      </c>
      <c r="V324" s="13">
        <f t="shared" ref="V324:V332" si="483">J324*R324</f>
        <v>0</v>
      </c>
      <c r="W324" s="41"/>
    </row>
    <row r="325" spans="1:23" ht="17.100000000000001" customHeight="1" x14ac:dyDescent="0.2">
      <c r="A325" s="81" t="s">
        <v>293</v>
      </c>
      <c r="B325" s="81"/>
      <c r="C325" s="81"/>
      <c r="D325" s="81"/>
      <c r="F325" s="28">
        <v>80</v>
      </c>
      <c r="G325" s="11">
        <v>30</v>
      </c>
      <c r="H325" s="11">
        <v>10</v>
      </c>
      <c r="J325" s="36"/>
      <c r="K325" s="36"/>
      <c r="L325" s="13">
        <f t="shared" si="401"/>
        <v>80</v>
      </c>
      <c r="M325" s="13">
        <f t="shared" si="476"/>
        <v>30</v>
      </c>
      <c r="N325" s="13">
        <f t="shared" si="477"/>
        <v>10</v>
      </c>
      <c r="O325" s="41"/>
      <c r="P325" s="15">
        <f t="shared" si="478"/>
        <v>0</v>
      </c>
      <c r="Q325" s="15">
        <f t="shared" si="479"/>
        <v>0</v>
      </c>
      <c r="R325" s="13">
        <f t="shared" si="480"/>
        <v>0</v>
      </c>
      <c r="T325" s="12">
        <f t="shared" si="481"/>
        <v>0</v>
      </c>
      <c r="U325" s="13">
        <f t="shared" si="482"/>
        <v>0</v>
      </c>
      <c r="V325" s="13">
        <f t="shared" si="483"/>
        <v>0</v>
      </c>
      <c r="W325" s="41"/>
    </row>
    <row r="326" spans="1:23" ht="17.100000000000001" customHeight="1" x14ac:dyDescent="0.2">
      <c r="A326" s="81" t="s">
        <v>145</v>
      </c>
      <c r="B326" s="81"/>
      <c r="C326" s="81"/>
      <c r="D326" s="81"/>
      <c r="F326" s="28">
        <v>30</v>
      </c>
      <c r="G326" s="11">
        <v>15</v>
      </c>
      <c r="H326" s="11">
        <v>5</v>
      </c>
      <c r="J326" s="36"/>
      <c r="K326" s="36"/>
      <c r="L326" s="13">
        <f t="shared" si="401"/>
        <v>30</v>
      </c>
      <c r="M326" s="13">
        <f t="shared" si="476"/>
        <v>15</v>
      </c>
      <c r="N326" s="13">
        <f t="shared" si="477"/>
        <v>5</v>
      </c>
      <c r="O326" s="41"/>
      <c r="P326" s="15">
        <f t="shared" si="478"/>
        <v>0</v>
      </c>
      <c r="Q326" s="15">
        <f t="shared" si="479"/>
        <v>0</v>
      </c>
      <c r="R326" s="13">
        <f t="shared" si="480"/>
        <v>0</v>
      </c>
      <c r="T326" s="12">
        <f t="shared" si="481"/>
        <v>0</v>
      </c>
      <c r="U326" s="13">
        <f t="shared" si="482"/>
        <v>0</v>
      </c>
      <c r="V326" s="13">
        <f t="shared" si="483"/>
        <v>0</v>
      </c>
      <c r="W326" s="41"/>
    </row>
    <row r="327" spans="1:23" ht="17.100000000000001" customHeight="1" x14ac:dyDescent="0.2">
      <c r="A327" s="81" t="s">
        <v>146</v>
      </c>
      <c r="B327" s="81"/>
      <c r="C327" s="81"/>
      <c r="D327" s="81"/>
      <c r="F327" s="28">
        <v>30</v>
      </c>
      <c r="G327" s="11">
        <v>10</v>
      </c>
      <c r="H327" s="11">
        <v>10</v>
      </c>
      <c r="J327" s="36"/>
      <c r="K327" s="36"/>
      <c r="L327" s="13">
        <f t="shared" si="401"/>
        <v>30</v>
      </c>
      <c r="M327" s="13">
        <f t="shared" si="476"/>
        <v>10</v>
      </c>
      <c r="N327" s="13">
        <f t="shared" si="477"/>
        <v>10</v>
      </c>
      <c r="O327" s="41"/>
      <c r="P327" s="15">
        <f t="shared" si="478"/>
        <v>0</v>
      </c>
      <c r="Q327" s="15">
        <f t="shared" si="479"/>
        <v>0</v>
      </c>
      <c r="R327" s="13">
        <f t="shared" si="480"/>
        <v>0</v>
      </c>
      <c r="T327" s="12">
        <f t="shared" si="481"/>
        <v>0</v>
      </c>
      <c r="U327" s="13">
        <f t="shared" si="482"/>
        <v>0</v>
      </c>
      <c r="V327" s="13">
        <f t="shared" si="483"/>
        <v>0</v>
      </c>
      <c r="W327" s="41"/>
    </row>
    <row r="328" spans="1:23" ht="18.95" customHeight="1" x14ac:dyDescent="0.2">
      <c r="A328" s="81" t="s">
        <v>147</v>
      </c>
      <c r="B328" s="81"/>
      <c r="C328" s="81"/>
      <c r="D328" s="81"/>
      <c r="F328" s="28">
        <v>40</v>
      </c>
      <c r="G328" s="11">
        <v>20</v>
      </c>
      <c r="H328" s="11">
        <v>10</v>
      </c>
      <c r="J328" s="36"/>
      <c r="K328" s="36"/>
      <c r="L328" s="13">
        <f t="shared" si="401"/>
        <v>40</v>
      </c>
      <c r="M328" s="13">
        <f t="shared" si="476"/>
        <v>20</v>
      </c>
      <c r="N328" s="13">
        <f t="shared" si="477"/>
        <v>10</v>
      </c>
      <c r="O328" s="41"/>
      <c r="P328" s="15">
        <f t="shared" si="478"/>
        <v>0</v>
      </c>
      <c r="Q328" s="15">
        <f t="shared" si="479"/>
        <v>0</v>
      </c>
      <c r="R328" s="13">
        <f t="shared" si="480"/>
        <v>0</v>
      </c>
      <c r="T328" s="12">
        <f t="shared" si="481"/>
        <v>0</v>
      </c>
      <c r="U328" s="13">
        <f t="shared" si="482"/>
        <v>0</v>
      </c>
      <c r="V328" s="13">
        <f t="shared" si="483"/>
        <v>0</v>
      </c>
      <c r="W328" s="41"/>
    </row>
    <row r="329" spans="1:23" ht="18.95" customHeight="1" x14ac:dyDescent="0.2">
      <c r="A329" s="81" t="s">
        <v>148</v>
      </c>
      <c r="B329" s="81"/>
      <c r="C329" s="81"/>
      <c r="D329" s="81"/>
      <c r="F329" s="28">
        <v>100</v>
      </c>
      <c r="G329" s="11">
        <v>20</v>
      </c>
      <c r="H329" s="11">
        <v>10</v>
      </c>
      <c r="J329" s="36"/>
      <c r="K329" s="36"/>
      <c r="L329" s="13">
        <f t="shared" si="401"/>
        <v>100</v>
      </c>
      <c r="M329" s="13">
        <f t="shared" si="476"/>
        <v>20</v>
      </c>
      <c r="N329" s="13">
        <f t="shared" si="477"/>
        <v>10</v>
      </c>
      <c r="O329" s="41"/>
      <c r="P329" s="15">
        <f t="shared" si="478"/>
        <v>0</v>
      </c>
      <c r="Q329" s="15">
        <f t="shared" si="479"/>
        <v>0</v>
      </c>
      <c r="R329" s="13">
        <f t="shared" si="480"/>
        <v>0</v>
      </c>
      <c r="T329" s="12">
        <f t="shared" si="481"/>
        <v>0</v>
      </c>
      <c r="U329" s="13">
        <f t="shared" si="482"/>
        <v>0</v>
      </c>
      <c r="V329" s="13">
        <f t="shared" si="483"/>
        <v>0</v>
      </c>
      <c r="W329" s="41"/>
    </row>
    <row r="330" spans="1:23" ht="18.95" customHeight="1" x14ac:dyDescent="0.2">
      <c r="A330" s="81" t="s">
        <v>294</v>
      </c>
      <c r="B330" s="81"/>
      <c r="C330" s="81"/>
      <c r="D330" s="81"/>
      <c r="F330" s="28">
        <v>30</v>
      </c>
      <c r="G330" s="11">
        <v>15</v>
      </c>
      <c r="H330" s="11">
        <v>5</v>
      </c>
      <c r="J330" s="36"/>
      <c r="K330" s="36"/>
      <c r="L330" s="13">
        <f t="shared" si="401"/>
        <v>30</v>
      </c>
      <c r="M330" s="13">
        <f t="shared" si="476"/>
        <v>15</v>
      </c>
      <c r="N330" s="13">
        <f t="shared" si="477"/>
        <v>5</v>
      </c>
      <c r="O330" s="41"/>
      <c r="P330" s="15">
        <f t="shared" si="478"/>
        <v>0</v>
      </c>
      <c r="Q330" s="15">
        <f t="shared" si="479"/>
        <v>0</v>
      </c>
      <c r="R330" s="13">
        <f t="shared" si="480"/>
        <v>0</v>
      </c>
      <c r="T330" s="12">
        <f t="shared" si="481"/>
        <v>0</v>
      </c>
      <c r="U330" s="13">
        <f t="shared" si="482"/>
        <v>0</v>
      </c>
      <c r="V330" s="13">
        <f t="shared" si="483"/>
        <v>0</v>
      </c>
      <c r="W330" s="41"/>
    </row>
    <row r="331" spans="1:23" ht="20.100000000000001" customHeight="1" x14ac:dyDescent="0.2">
      <c r="A331" s="81" t="s">
        <v>149</v>
      </c>
      <c r="B331" s="81"/>
      <c r="C331" s="81"/>
      <c r="D331" s="81"/>
      <c r="F331" s="28">
        <v>160</v>
      </c>
      <c r="G331" s="11">
        <v>50</v>
      </c>
      <c r="H331" s="11">
        <v>20</v>
      </c>
      <c r="J331" s="36"/>
      <c r="K331" s="36"/>
      <c r="L331" s="13">
        <f t="shared" si="401"/>
        <v>160</v>
      </c>
      <c r="M331" s="13">
        <f t="shared" si="476"/>
        <v>50</v>
      </c>
      <c r="N331" s="13">
        <f t="shared" si="477"/>
        <v>20</v>
      </c>
      <c r="O331" s="41"/>
      <c r="P331" s="15">
        <f t="shared" si="478"/>
        <v>0</v>
      </c>
      <c r="Q331" s="15">
        <f t="shared" si="479"/>
        <v>0</v>
      </c>
      <c r="R331" s="13">
        <f t="shared" si="480"/>
        <v>0</v>
      </c>
      <c r="T331" s="12">
        <f t="shared" si="481"/>
        <v>0</v>
      </c>
      <c r="U331" s="13">
        <f t="shared" si="482"/>
        <v>0</v>
      </c>
      <c r="V331" s="13">
        <f t="shared" si="483"/>
        <v>0</v>
      </c>
      <c r="W331" s="41"/>
    </row>
    <row r="332" spans="1:23" ht="20.100000000000001" customHeight="1" x14ac:dyDescent="0.2">
      <c r="A332" s="81" t="s">
        <v>150</v>
      </c>
      <c r="B332" s="81"/>
      <c r="C332" s="81"/>
      <c r="D332" s="81"/>
      <c r="F332" s="28">
        <v>40</v>
      </c>
      <c r="G332" s="11">
        <v>20</v>
      </c>
      <c r="H332" s="11">
        <v>10</v>
      </c>
      <c r="J332" s="36"/>
      <c r="K332" s="36"/>
      <c r="L332" s="15">
        <f t="shared" si="401"/>
        <v>40</v>
      </c>
      <c r="M332" s="15">
        <f t="shared" si="476"/>
        <v>20</v>
      </c>
      <c r="N332" s="13">
        <f t="shared" si="477"/>
        <v>10</v>
      </c>
      <c r="O332" s="42"/>
      <c r="P332" s="15">
        <f t="shared" si="478"/>
        <v>0</v>
      </c>
      <c r="Q332" s="15">
        <f t="shared" si="479"/>
        <v>0</v>
      </c>
      <c r="R332" s="13">
        <f t="shared" si="480"/>
        <v>0</v>
      </c>
      <c r="T332" s="12">
        <f t="shared" si="481"/>
        <v>0</v>
      </c>
      <c r="U332" s="13">
        <f t="shared" si="482"/>
        <v>0</v>
      </c>
      <c r="V332" s="13">
        <f t="shared" si="483"/>
        <v>0</v>
      </c>
      <c r="W332" s="41"/>
    </row>
    <row r="333" spans="1:23" ht="15.75" x14ac:dyDescent="0.2">
      <c r="A333" s="80" t="s">
        <v>295</v>
      </c>
      <c r="B333" s="80"/>
      <c r="C333" s="80"/>
      <c r="D333" s="80"/>
      <c r="L333" s="16"/>
      <c r="M333" s="16"/>
      <c r="N333" s="16"/>
      <c r="O333" s="43"/>
      <c r="P333" s="16"/>
      <c r="Q333" s="16"/>
      <c r="R333" s="16"/>
      <c r="W333" s="35"/>
    </row>
    <row r="334" spans="1:23" ht="18.95" customHeight="1" x14ac:dyDescent="0.2">
      <c r="A334" s="81" t="s">
        <v>151</v>
      </c>
      <c r="B334" s="81"/>
      <c r="C334" s="81"/>
      <c r="D334" s="81"/>
      <c r="F334" s="28">
        <v>60</v>
      </c>
      <c r="G334" s="11">
        <v>24</v>
      </c>
      <c r="H334" s="11">
        <v>12</v>
      </c>
      <c r="J334" s="36"/>
      <c r="K334" s="36"/>
      <c r="L334" s="17">
        <f t="shared" ref="L334:L351" si="484">F334-K334</f>
        <v>60</v>
      </c>
      <c r="M334" s="17">
        <f t="shared" ref="M334:M351" si="485">G334-K334</f>
        <v>24</v>
      </c>
      <c r="N334" s="13">
        <f t="shared" ref="N334:N335" si="486">IFERROR(H334-K334,0)</f>
        <v>12</v>
      </c>
      <c r="O334" s="44"/>
      <c r="P334" s="18">
        <f t="shared" si="478"/>
        <v>0</v>
      </c>
      <c r="Q334" s="18">
        <f t="shared" si="479"/>
        <v>0</v>
      </c>
      <c r="R334" s="13">
        <f t="shared" ref="R334:R335" si="487">IFERROR(IF(O334="",0, ROUNDUP(N334/O334,0)),0)</f>
        <v>0</v>
      </c>
      <c r="T334" s="12">
        <f t="shared" ref="T334:T335" si="488">J334*P334</f>
        <v>0</v>
      </c>
      <c r="U334" s="13">
        <f t="shared" ref="U334:U335" si="489">J334*Q334</f>
        <v>0</v>
      </c>
      <c r="V334" s="13">
        <f t="shared" ref="V334:V335" si="490">J334*R334</f>
        <v>0</v>
      </c>
      <c r="W334" s="41"/>
    </row>
    <row r="335" spans="1:23" ht="18.95" customHeight="1" x14ac:dyDescent="0.2">
      <c r="A335" s="81" t="s">
        <v>152</v>
      </c>
      <c r="B335" s="81"/>
      <c r="C335" s="81"/>
      <c r="D335" s="81"/>
      <c r="F335" s="28">
        <v>4</v>
      </c>
      <c r="G335" s="11">
        <v>2</v>
      </c>
      <c r="H335" s="11">
        <v>1</v>
      </c>
      <c r="J335" s="36"/>
      <c r="K335" s="36"/>
      <c r="L335" s="15">
        <f t="shared" si="484"/>
        <v>4</v>
      </c>
      <c r="M335" s="15">
        <f t="shared" si="485"/>
        <v>2</v>
      </c>
      <c r="N335" s="13">
        <f t="shared" si="486"/>
        <v>1</v>
      </c>
      <c r="O335" s="42"/>
      <c r="P335" s="15">
        <f t="shared" si="478"/>
        <v>0</v>
      </c>
      <c r="Q335" s="15">
        <f t="shared" si="479"/>
        <v>0</v>
      </c>
      <c r="R335" s="13">
        <f t="shared" si="487"/>
        <v>0</v>
      </c>
      <c r="T335" s="12">
        <f t="shared" si="488"/>
        <v>0</v>
      </c>
      <c r="U335" s="13">
        <f t="shared" si="489"/>
        <v>0</v>
      </c>
      <c r="V335" s="13">
        <f t="shared" si="490"/>
        <v>0</v>
      </c>
      <c r="W335" s="41"/>
    </row>
    <row r="336" spans="1:23" ht="15.75" x14ac:dyDescent="0.2">
      <c r="A336" s="80" t="s">
        <v>153</v>
      </c>
      <c r="B336" s="80"/>
      <c r="C336" s="80"/>
      <c r="D336" s="80"/>
      <c r="L336" s="16"/>
      <c r="M336" s="16"/>
      <c r="N336" s="16"/>
      <c r="O336" s="43"/>
      <c r="P336" s="16"/>
      <c r="Q336" s="16"/>
      <c r="R336" s="16"/>
      <c r="W336" s="35"/>
    </row>
    <row r="337" spans="1:23" ht="15.75" x14ac:dyDescent="0.2">
      <c r="A337" s="81" t="s">
        <v>154</v>
      </c>
      <c r="B337" s="81"/>
      <c r="C337" s="81"/>
      <c r="D337" s="81"/>
      <c r="F337" s="28">
        <v>120</v>
      </c>
      <c r="G337" s="11">
        <v>40</v>
      </c>
      <c r="H337" s="11">
        <v>20</v>
      </c>
      <c r="J337" s="36"/>
      <c r="K337" s="36"/>
      <c r="L337" s="17">
        <f t="shared" si="484"/>
        <v>120</v>
      </c>
      <c r="M337" s="17">
        <f t="shared" si="485"/>
        <v>40</v>
      </c>
      <c r="N337" s="13">
        <f t="shared" ref="N337:N340" si="491">IFERROR(H337-K337,0)</f>
        <v>20</v>
      </c>
      <c r="O337" s="44"/>
      <c r="P337" s="18">
        <f t="shared" si="478"/>
        <v>0</v>
      </c>
      <c r="Q337" s="18">
        <f t="shared" si="479"/>
        <v>0</v>
      </c>
      <c r="R337" s="13">
        <f t="shared" ref="R337:R340" si="492">IFERROR(IF(O337="",0, ROUNDUP(N337/O337,0)),0)</f>
        <v>0</v>
      </c>
      <c r="T337" s="12">
        <f t="shared" ref="T337:T340" si="493">J337*P337</f>
        <v>0</v>
      </c>
      <c r="U337" s="13">
        <f t="shared" ref="U337:U340" si="494">J337*Q337</f>
        <v>0</v>
      </c>
      <c r="V337" s="13">
        <f t="shared" ref="V337:V340" si="495">J337*R337</f>
        <v>0</v>
      </c>
      <c r="W337" s="41"/>
    </row>
    <row r="338" spans="1:23" ht="20.100000000000001" customHeight="1" x14ac:dyDescent="0.2">
      <c r="A338" s="81" t="s">
        <v>296</v>
      </c>
      <c r="B338" s="81"/>
      <c r="C338" s="81"/>
      <c r="D338" s="81"/>
      <c r="F338" s="28">
        <v>96</v>
      </c>
      <c r="G338" s="11">
        <v>32</v>
      </c>
      <c r="H338" s="11">
        <v>16</v>
      </c>
      <c r="J338" s="36"/>
      <c r="K338" s="36"/>
      <c r="L338" s="13">
        <f t="shared" si="484"/>
        <v>96</v>
      </c>
      <c r="M338" s="13">
        <f t="shared" si="485"/>
        <v>32</v>
      </c>
      <c r="N338" s="13">
        <f t="shared" si="491"/>
        <v>16</v>
      </c>
      <c r="O338" s="41"/>
      <c r="P338" s="15">
        <f t="shared" si="478"/>
        <v>0</v>
      </c>
      <c r="Q338" s="15">
        <f t="shared" si="479"/>
        <v>0</v>
      </c>
      <c r="R338" s="13">
        <f t="shared" si="492"/>
        <v>0</v>
      </c>
      <c r="T338" s="12">
        <f t="shared" si="493"/>
        <v>0</v>
      </c>
      <c r="U338" s="13">
        <f t="shared" si="494"/>
        <v>0</v>
      </c>
      <c r="V338" s="13">
        <f t="shared" si="495"/>
        <v>0</v>
      </c>
      <c r="W338" s="41"/>
    </row>
    <row r="339" spans="1:23" ht="18.95" customHeight="1" x14ac:dyDescent="0.2">
      <c r="A339" s="81" t="s">
        <v>297</v>
      </c>
      <c r="B339" s="81"/>
      <c r="C339" s="81"/>
      <c r="D339" s="81"/>
      <c r="F339" s="28">
        <v>96</v>
      </c>
      <c r="G339" s="11">
        <v>18</v>
      </c>
      <c r="H339" s="11">
        <v>12</v>
      </c>
      <c r="J339" s="36"/>
      <c r="K339" s="36"/>
      <c r="L339" s="13">
        <f t="shared" si="484"/>
        <v>96</v>
      </c>
      <c r="M339" s="13">
        <f t="shared" si="485"/>
        <v>18</v>
      </c>
      <c r="N339" s="13">
        <f t="shared" si="491"/>
        <v>12</v>
      </c>
      <c r="O339" s="41"/>
      <c r="P339" s="15">
        <f t="shared" si="478"/>
        <v>0</v>
      </c>
      <c r="Q339" s="15">
        <f t="shared" si="479"/>
        <v>0</v>
      </c>
      <c r="R339" s="13">
        <f t="shared" si="492"/>
        <v>0</v>
      </c>
      <c r="T339" s="12">
        <f t="shared" si="493"/>
        <v>0</v>
      </c>
      <c r="U339" s="13">
        <f t="shared" si="494"/>
        <v>0</v>
      </c>
      <c r="V339" s="13">
        <f t="shared" si="495"/>
        <v>0</v>
      </c>
      <c r="W339" s="41"/>
    </row>
    <row r="340" spans="1:23" ht="20.100000000000001" customHeight="1" x14ac:dyDescent="0.2">
      <c r="A340" s="81" t="s">
        <v>298</v>
      </c>
      <c r="B340" s="81"/>
      <c r="C340" s="81"/>
      <c r="D340" s="81"/>
      <c r="F340" s="28">
        <v>50</v>
      </c>
      <c r="G340" s="11">
        <v>20</v>
      </c>
      <c r="H340" s="11">
        <v>20</v>
      </c>
      <c r="J340" s="36"/>
      <c r="K340" s="36"/>
      <c r="L340" s="13">
        <f t="shared" si="484"/>
        <v>50</v>
      </c>
      <c r="M340" s="13">
        <f t="shared" si="485"/>
        <v>20</v>
      </c>
      <c r="N340" s="13">
        <f t="shared" si="491"/>
        <v>20</v>
      </c>
      <c r="O340" s="41"/>
      <c r="P340" s="13">
        <f t="shared" ref="P340" si="496">IF(O340="",0,L340/O340)</f>
        <v>0</v>
      </c>
      <c r="Q340" s="13">
        <f t="shared" ref="Q340" si="497">IF(O340="",0,M340/O340)</f>
        <v>0</v>
      </c>
      <c r="R340" s="13">
        <f t="shared" si="492"/>
        <v>0</v>
      </c>
      <c r="T340" s="12">
        <f t="shared" si="493"/>
        <v>0</v>
      </c>
      <c r="U340" s="13">
        <f t="shared" si="494"/>
        <v>0</v>
      </c>
      <c r="V340" s="13">
        <f t="shared" si="495"/>
        <v>0</v>
      </c>
      <c r="W340" s="41"/>
    </row>
    <row r="341" spans="1:23" ht="18.95" customHeight="1" x14ac:dyDescent="0.2">
      <c r="A341" s="80" t="s">
        <v>299</v>
      </c>
      <c r="B341" s="80"/>
      <c r="C341" s="80"/>
      <c r="D341" s="80"/>
      <c r="L341" s="13"/>
      <c r="W341" s="35"/>
    </row>
    <row r="342" spans="1:23" ht="18.95" customHeight="1" x14ac:dyDescent="0.2">
      <c r="A342" s="81" t="s">
        <v>300</v>
      </c>
      <c r="B342" s="81"/>
      <c r="C342" s="81"/>
      <c r="D342" s="81"/>
      <c r="F342" s="28">
        <v>10</v>
      </c>
      <c r="G342" s="11">
        <v>5</v>
      </c>
      <c r="H342" s="11">
        <v>2</v>
      </c>
      <c r="J342" s="36"/>
      <c r="K342" s="36"/>
      <c r="L342" s="13">
        <f t="shared" si="484"/>
        <v>10</v>
      </c>
      <c r="M342" s="13">
        <f t="shared" si="485"/>
        <v>5</v>
      </c>
      <c r="N342" s="13">
        <f t="shared" ref="N342:N343" si="498">IFERROR(H342-K342,0)</f>
        <v>2</v>
      </c>
      <c r="O342" s="41"/>
      <c r="P342" s="13">
        <f t="shared" ref="P342:P343" si="499">IF(O342="",0,L342/O342)</f>
        <v>0</v>
      </c>
      <c r="Q342" s="13">
        <f t="shared" ref="Q342:Q343" si="500">IF(O342="",0,M342/O342)</f>
        <v>0</v>
      </c>
      <c r="R342" s="13">
        <f t="shared" ref="R342:R343" si="501">IFERROR(IF(O342="",0, ROUNDUP(N342/O342,0)),0)</f>
        <v>0</v>
      </c>
      <c r="T342" s="12">
        <f t="shared" ref="T342:T343" si="502">J342*P342</f>
        <v>0</v>
      </c>
      <c r="U342" s="13">
        <f t="shared" ref="U342:U343" si="503">J342*Q342</f>
        <v>0</v>
      </c>
      <c r="V342" s="13">
        <f t="shared" ref="V342:V343" si="504">J342*R342</f>
        <v>0</v>
      </c>
      <c r="W342" s="41"/>
    </row>
    <row r="343" spans="1:23" ht="20.100000000000001" customHeight="1" x14ac:dyDescent="0.2">
      <c r="A343" s="81" t="s">
        <v>301</v>
      </c>
      <c r="B343" s="81"/>
      <c r="C343" s="81"/>
      <c r="D343" s="81"/>
      <c r="F343" s="28">
        <v>4</v>
      </c>
      <c r="G343" s="11">
        <v>2</v>
      </c>
      <c r="H343" s="11">
        <v>1</v>
      </c>
      <c r="J343" s="36"/>
      <c r="K343" s="36"/>
      <c r="L343" s="13">
        <f t="shared" si="484"/>
        <v>4</v>
      </c>
      <c r="M343" s="13">
        <f t="shared" si="485"/>
        <v>2</v>
      </c>
      <c r="N343" s="13">
        <f t="shared" si="498"/>
        <v>1</v>
      </c>
      <c r="O343" s="41"/>
      <c r="P343" s="13">
        <f t="shared" si="499"/>
        <v>0</v>
      </c>
      <c r="Q343" s="13">
        <f t="shared" si="500"/>
        <v>0</v>
      </c>
      <c r="R343" s="13">
        <f t="shared" si="501"/>
        <v>0</v>
      </c>
      <c r="T343" s="12">
        <f t="shared" si="502"/>
        <v>0</v>
      </c>
      <c r="U343" s="13">
        <f t="shared" si="503"/>
        <v>0</v>
      </c>
      <c r="V343" s="13">
        <f t="shared" si="504"/>
        <v>0</v>
      </c>
      <c r="W343" s="41"/>
    </row>
    <row r="344" spans="1:23" ht="15.75" x14ac:dyDescent="0.2">
      <c r="A344" s="80" t="s">
        <v>302</v>
      </c>
      <c r="B344" s="80"/>
      <c r="C344" s="80"/>
      <c r="D344" s="80"/>
      <c r="L344" s="2"/>
      <c r="M344" s="2"/>
      <c r="N344" s="2"/>
      <c r="O344" s="45"/>
      <c r="P344" s="2"/>
      <c r="Q344" s="2"/>
      <c r="R344" s="2"/>
      <c r="W344" s="35"/>
    </row>
    <row r="345" spans="1:23" ht="18.95" customHeight="1" x14ac:dyDescent="0.2">
      <c r="A345" s="80" t="s">
        <v>303</v>
      </c>
      <c r="B345" s="80"/>
      <c r="C345" s="80"/>
      <c r="D345" s="80"/>
      <c r="L345" s="1"/>
      <c r="M345" s="1"/>
      <c r="N345" s="1"/>
      <c r="O345" s="47"/>
      <c r="P345" s="1"/>
      <c r="Q345" s="1"/>
      <c r="R345" s="1"/>
      <c r="W345" s="35"/>
    </row>
    <row r="346" spans="1:23" ht="32.25" customHeight="1" x14ac:dyDescent="0.2">
      <c r="A346" s="81" t="s">
        <v>304</v>
      </c>
      <c r="B346" s="81"/>
      <c r="C346" s="81"/>
      <c r="D346" s="81"/>
      <c r="F346" s="28">
        <v>4</v>
      </c>
      <c r="G346" s="11">
        <v>2</v>
      </c>
      <c r="H346" s="11">
        <v>1</v>
      </c>
      <c r="J346" s="36"/>
      <c r="K346" s="36"/>
      <c r="L346" s="13">
        <f t="shared" si="484"/>
        <v>4</v>
      </c>
      <c r="M346" s="13">
        <f t="shared" si="485"/>
        <v>2</v>
      </c>
      <c r="N346" s="13">
        <f t="shared" ref="N346:N351" si="505">IFERROR(H346-K346,0)</f>
        <v>1</v>
      </c>
      <c r="O346" s="41"/>
      <c r="P346" s="13">
        <f t="shared" ref="P346:P351" si="506">IF(O346="",0,L346/O346)</f>
        <v>0</v>
      </c>
      <c r="Q346" s="13">
        <f t="shared" ref="Q346:Q351" si="507">IF(O346="",0,M346/O346)</f>
        <v>0</v>
      </c>
      <c r="R346" s="13">
        <f t="shared" ref="R346:R351" si="508">IFERROR(IF(O346="",0, ROUNDUP(N346/O346,0)),0)</f>
        <v>0</v>
      </c>
      <c r="T346" s="12">
        <f t="shared" ref="T346:T351" si="509">J346*P346</f>
        <v>0</v>
      </c>
      <c r="U346" s="13">
        <f t="shared" ref="U346:U351" si="510">J346*Q346</f>
        <v>0</v>
      </c>
      <c r="V346" s="13">
        <f t="shared" ref="V346:V351" si="511">J346*R346</f>
        <v>0</v>
      </c>
      <c r="W346" s="41"/>
    </row>
    <row r="347" spans="1:23" ht="17.100000000000001" customHeight="1" x14ac:dyDescent="0.2">
      <c r="A347" s="81" t="s">
        <v>222</v>
      </c>
      <c r="B347" s="81"/>
      <c r="C347" s="81"/>
      <c r="D347" s="81"/>
      <c r="F347" s="28">
        <v>2</v>
      </c>
      <c r="G347" s="11">
        <v>1</v>
      </c>
      <c r="H347" s="11">
        <v>1</v>
      </c>
      <c r="J347" s="36"/>
      <c r="K347" s="36"/>
      <c r="L347" s="13">
        <f t="shared" si="484"/>
        <v>2</v>
      </c>
      <c r="M347" s="13">
        <f t="shared" si="485"/>
        <v>1</v>
      </c>
      <c r="N347" s="13">
        <f t="shared" si="505"/>
        <v>1</v>
      </c>
      <c r="O347" s="41"/>
      <c r="P347" s="13">
        <f t="shared" si="506"/>
        <v>0</v>
      </c>
      <c r="Q347" s="13">
        <f t="shared" si="507"/>
        <v>0</v>
      </c>
      <c r="R347" s="13">
        <f t="shared" si="508"/>
        <v>0</v>
      </c>
      <c r="T347" s="12">
        <f t="shared" si="509"/>
        <v>0</v>
      </c>
      <c r="U347" s="13">
        <f t="shared" si="510"/>
        <v>0</v>
      </c>
      <c r="V347" s="13">
        <f t="shared" si="511"/>
        <v>0</v>
      </c>
      <c r="W347" s="41"/>
    </row>
    <row r="348" spans="1:23" ht="17.100000000000001" customHeight="1" x14ac:dyDescent="0.2">
      <c r="A348" s="81" t="s">
        <v>156</v>
      </c>
      <c r="B348" s="81"/>
      <c r="C348" s="81"/>
      <c r="D348" s="81"/>
      <c r="F348" s="28">
        <v>2</v>
      </c>
      <c r="G348" s="11">
        <v>1</v>
      </c>
      <c r="H348" s="11">
        <v>1</v>
      </c>
      <c r="J348" s="36"/>
      <c r="K348" s="36"/>
      <c r="L348" s="13">
        <f t="shared" si="484"/>
        <v>2</v>
      </c>
      <c r="M348" s="13">
        <f t="shared" si="485"/>
        <v>1</v>
      </c>
      <c r="N348" s="13">
        <f t="shared" si="505"/>
        <v>1</v>
      </c>
      <c r="O348" s="41"/>
      <c r="P348" s="13">
        <f t="shared" si="506"/>
        <v>0</v>
      </c>
      <c r="Q348" s="13">
        <f t="shared" si="507"/>
        <v>0</v>
      </c>
      <c r="R348" s="13">
        <f t="shared" si="508"/>
        <v>0</v>
      </c>
      <c r="T348" s="12">
        <f t="shared" si="509"/>
        <v>0</v>
      </c>
      <c r="U348" s="13">
        <f t="shared" si="510"/>
        <v>0</v>
      </c>
      <c r="V348" s="13">
        <f t="shared" si="511"/>
        <v>0</v>
      </c>
      <c r="W348" s="41"/>
    </row>
    <row r="349" spans="1:23" ht="17.100000000000001" customHeight="1" x14ac:dyDescent="0.2">
      <c r="A349" s="81" t="s">
        <v>157</v>
      </c>
      <c r="B349" s="81"/>
      <c r="C349" s="81"/>
      <c r="D349" s="81"/>
      <c r="F349" s="28">
        <v>2</v>
      </c>
      <c r="G349" s="11">
        <v>1</v>
      </c>
      <c r="H349" s="11">
        <v>1</v>
      </c>
      <c r="J349" s="36"/>
      <c r="K349" s="36"/>
      <c r="L349" s="13">
        <f t="shared" si="484"/>
        <v>2</v>
      </c>
      <c r="M349" s="13">
        <f t="shared" si="485"/>
        <v>1</v>
      </c>
      <c r="N349" s="13">
        <f t="shared" si="505"/>
        <v>1</v>
      </c>
      <c r="O349" s="41"/>
      <c r="P349" s="13">
        <f t="shared" si="506"/>
        <v>0</v>
      </c>
      <c r="Q349" s="13">
        <f t="shared" si="507"/>
        <v>0</v>
      </c>
      <c r="R349" s="13">
        <f t="shared" si="508"/>
        <v>0</v>
      </c>
      <c r="T349" s="12">
        <f t="shared" si="509"/>
        <v>0</v>
      </c>
      <c r="U349" s="13">
        <f t="shared" si="510"/>
        <v>0</v>
      </c>
      <c r="V349" s="13">
        <f t="shared" si="511"/>
        <v>0</v>
      </c>
      <c r="W349" s="41"/>
    </row>
    <row r="350" spans="1:23" ht="17.100000000000001" customHeight="1" x14ac:dyDescent="0.2">
      <c r="A350" s="81" t="s">
        <v>155</v>
      </c>
      <c r="B350" s="81"/>
      <c r="C350" s="81"/>
      <c r="D350" s="81"/>
      <c r="F350" s="28">
        <v>2</v>
      </c>
      <c r="G350" s="11">
        <v>1</v>
      </c>
      <c r="H350" s="11">
        <v>1</v>
      </c>
      <c r="J350" s="36"/>
      <c r="K350" s="36"/>
      <c r="L350" s="13">
        <f t="shared" si="484"/>
        <v>2</v>
      </c>
      <c r="M350" s="13">
        <f t="shared" si="485"/>
        <v>1</v>
      </c>
      <c r="N350" s="13">
        <f t="shared" si="505"/>
        <v>1</v>
      </c>
      <c r="O350" s="41"/>
      <c r="P350" s="13">
        <f t="shared" si="506"/>
        <v>0</v>
      </c>
      <c r="Q350" s="13">
        <f t="shared" si="507"/>
        <v>0</v>
      </c>
      <c r="R350" s="13">
        <f t="shared" si="508"/>
        <v>0</v>
      </c>
      <c r="T350" s="12">
        <f t="shared" si="509"/>
        <v>0</v>
      </c>
      <c r="U350" s="13">
        <f t="shared" si="510"/>
        <v>0</v>
      </c>
      <c r="V350" s="13">
        <f t="shared" si="511"/>
        <v>0</v>
      </c>
      <c r="W350" s="41"/>
    </row>
    <row r="351" spans="1:23" ht="17.100000000000001" customHeight="1" x14ac:dyDescent="0.2">
      <c r="A351" s="81" t="s">
        <v>223</v>
      </c>
      <c r="B351" s="81"/>
      <c r="C351" s="81"/>
      <c r="D351" s="81"/>
      <c r="F351" s="28">
        <v>10</v>
      </c>
      <c r="G351" s="11">
        <v>5</v>
      </c>
      <c r="H351" s="11">
        <v>3</v>
      </c>
      <c r="J351" s="36"/>
      <c r="K351" s="36"/>
      <c r="L351" s="13">
        <f t="shared" si="484"/>
        <v>10</v>
      </c>
      <c r="M351" s="13">
        <f t="shared" si="485"/>
        <v>5</v>
      </c>
      <c r="N351" s="13">
        <f t="shared" si="505"/>
        <v>3</v>
      </c>
      <c r="O351" s="41"/>
      <c r="P351" s="13">
        <f t="shared" si="506"/>
        <v>0</v>
      </c>
      <c r="Q351" s="13">
        <f t="shared" si="507"/>
        <v>0</v>
      </c>
      <c r="R351" s="13">
        <f t="shared" si="508"/>
        <v>0</v>
      </c>
      <c r="T351" s="12">
        <f t="shared" si="509"/>
        <v>0</v>
      </c>
      <c r="U351" s="13">
        <f t="shared" si="510"/>
        <v>0</v>
      </c>
      <c r="V351" s="13">
        <f t="shared" si="511"/>
        <v>0</v>
      </c>
      <c r="W351" s="41"/>
    </row>
    <row r="352" spans="1:23" ht="18.95" customHeight="1" x14ac:dyDescent="0.2"/>
    <row r="353" ht="18.95" customHeight="1" x14ac:dyDescent="0.2"/>
    <row r="354" ht="18.95" customHeight="1" x14ac:dyDescent="0.2"/>
    <row r="355" ht="18.95" customHeight="1" x14ac:dyDescent="0.2"/>
    <row r="356" ht="20.100000000000001" customHeight="1" x14ac:dyDescent="0.2"/>
    <row r="357" ht="33" customHeight="1" x14ac:dyDescent="0.2"/>
    <row r="358" ht="33" customHeight="1" x14ac:dyDescent="0.2"/>
    <row r="359" ht="20.100000000000001" customHeight="1" x14ac:dyDescent="0.2"/>
    <row r="360" ht="48" customHeight="1" x14ac:dyDescent="0.2"/>
    <row r="361" ht="18.95" customHeight="1" x14ac:dyDescent="0.2"/>
    <row r="362" ht="18.95" customHeight="1" x14ac:dyDescent="0.2"/>
    <row r="363" ht="20.100000000000001" customHeight="1" x14ac:dyDescent="0.2"/>
    <row r="364" ht="18.95" customHeight="1" x14ac:dyDescent="0.2"/>
    <row r="365" ht="20.100000000000001" customHeight="1" x14ac:dyDescent="0.2"/>
  </sheetData>
  <sheetProtection autoFilter="0"/>
  <mergeCells count="353">
    <mergeCell ref="A349:D349"/>
    <mergeCell ref="A350:D350"/>
    <mergeCell ref="A351:D351"/>
    <mergeCell ref="A3:D3"/>
    <mergeCell ref="A4:D4"/>
    <mergeCell ref="A5:D5"/>
    <mergeCell ref="A343:D343"/>
    <mergeCell ref="A344:D344"/>
    <mergeCell ref="A345:D345"/>
    <mergeCell ref="A347:D347"/>
    <mergeCell ref="A348:D348"/>
    <mergeCell ref="A338:D338"/>
    <mergeCell ref="A339:D339"/>
    <mergeCell ref="A340:D340"/>
    <mergeCell ref="A341:D341"/>
    <mergeCell ref="A342:D342"/>
    <mergeCell ref="A333:D333"/>
    <mergeCell ref="A334:D334"/>
    <mergeCell ref="A335:D335"/>
    <mergeCell ref="A336:D336"/>
    <mergeCell ref="A337:D337"/>
    <mergeCell ref="A328:D328"/>
    <mergeCell ref="A329:D329"/>
    <mergeCell ref="A330:D330"/>
    <mergeCell ref="A331:D331"/>
    <mergeCell ref="A332:D332"/>
    <mergeCell ref="A323:D323"/>
    <mergeCell ref="A324:D324"/>
    <mergeCell ref="A325:D325"/>
    <mergeCell ref="A326:D326"/>
    <mergeCell ref="A327:D327"/>
    <mergeCell ref="A318:D318"/>
    <mergeCell ref="A319:D319"/>
    <mergeCell ref="A320:D320"/>
    <mergeCell ref="A321:D321"/>
    <mergeCell ref="A322:D322"/>
    <mergeCell ref="A313:D313"/>
    <mergeCell ref="A314:D314"/>
    <mergeCell ref="A315:D315"/>
    <mergeCell ref="A316:D316"/>
    <mergeCell ref="A317:D317"/>
    <mergeCell ref="A308:D308"/>
    <mergeCell ref="A309:D309"/>
    <mergeCell ref="A310:D310"/>
    <mergeCell ref="A311:D311"/>
    <mergeCell ref="A312:D312"/>
    <mergeCell ref="A304:D304"/>
    <mergeCell ref="A305:D305"/>
    <mergeCell ref="A306:D306"/>
    <mergeCell ref="A307:D307"/>
    <mergeCell ref="A297:D297"/>
    <mergeCell ref="A298:D298"/>
    <mergeCell ref="A299:D299"/>
    <mergeCell ref="A300:D300"/>
    <mergeCell ref="A301:D301"/>
    <mergeCell ref="A294:D294"/>
    <mergeCell ref="A295:D295"/>
    <mergeCell ref="A296:D296"/>
    <mergeCell ref="A287:D287"/>
    <mergeCell ref="A288:D288"/>
    <mergeCell ref="A289:D289"/>
    <mergeCell ref="A290:D290"/>
    <mergeCell ref="A291:D291"/>
    <mergeCell ref="A302:D302"/>
    <mergeCell ref="A260:D260"/>
    <mergeCell ref="A261:D261"/>
    <mergeCell ref="A262:D262"/>
    <mergeCell ref="A263:D263"/>
    <mergeCell ref="A264:D264"/>
    <mergeCell ref="A255:D255"/>
    <mergeCell ref="A256:D256"/>
    <mergeCell ref="A257:D257"/>
    <mergeCell ref="A258:D258"/>
    <mergeCell ref="A259:D259"/>
    <mergeCell ref="A250:D250"/>
    <mergeCell ref="A251:D251"/>
    <mergeCell ref="A252:D252"/>
    <mergeCell ref="A253:D253"/>
    <mergeCell ref="A254:D254"/>
    <mergeCell ref="A245:D245"/>
    <mergeCell ref="A246:D246"/>
    <mergeCell ref="A247:D247"/>
    <mergeCell ref="A248:D248"/>
    <mergeCell ref="A249:D249"/>
    <mergeCell ref="A240:D240"/>
    <mergeCell ref="A241:D241"/>
    <mergeCell ref="A242:D242"/>
    <mergeCell ref="A243:D243"/>
    <mergeCell ref="A244:D244"/>
    <mergeCell ref="A235:D235"/>
    <mergeCell ref="A236:D236"/>
    <mergeCell ref="A237:D237"/>
    <mergeCell ref="A238:D238"/>
    <mergeCell ref="A239:D239"/>
    <mergeCell ref="A230:D230"/>
    <mergeCell ref="A231:D231"/>
    <mergeCell ref="A232:D232"/>
    <mergeCell ref="A233:D233"/>
    <mergeCell ref="A234:D234"/>
    <mergeCell ref="A225:D225"/>
    <mergeCell ref="A226:D226"/>
    <mergeCell ref="A227:D227"/>
    <mergeCell ref="A228:D228"/>
    <mergeCell ref="A229:D229"/>
    <mergeCell ref="A220:D220"/>
    <mergeCell ref="A221:D221"/>
    <mergeCell ref="A222:D222"/>
    <mergeCell ref="A223:D223"/>
    <mergeCell ref="A224:D224"/>
    <mergeCell ref="A215:D215"/>
    <mergeCell ref="A216:D216"/>
    <mergeCell ref="A217:D217"/>
    <mergeCell ref="A218:D218"/>
    <mergeCell ref="A219:D219"/>
    <mergeCell ref="A210:D210"/>
    <mergeCell ref="A211:D211"/>
    <mergeCell ref="A212:D212"/>
    <mergeCell ref="A213:D213"/>
    <mergeCell ref="A214:D214"/>
    <mergeCell ref="A205:D205"/>
    <mergeCell ref="A206:D206"/>
    <mergeCell ref="A207:D207"/>
    <mergeCell ref="A208:D208"/>
    <mergeCell ref="A209:D209"/>
    <mergeCell ref="A200:D200"/>
    <mergeCell ref="A201:D201"/>
    <mergeCell ref="A202:D202"/>
    <mergeCell ref="A203:D203"/>
    <mergeCell ref="A204:D204"/>
    <mergeCell ref="A195:D195"/>
    <mergeCell ref="A196:D196"/>
    <mergeCell ref="A197:D197"/>
    <mergeCell ref="A198:D198"/>
    <mergeCell ref="A199:D199"/>
    <mergeCell ref="A190:D190"/>
    <mergeCell ref="A191:D191"/>
    <mergeCell ref="A192:D192"/>
    <mergeCell ref="A193:D193"/>
    <mergeCell ref="A194:D194"/>
    <mergeCell ref="A184:D184"/>
    <mergeCell ref="A186:D186"/>
    <mergeCell ref="A187:D187"/>
    <mergeCell ref="A188:D188"/>
    <mergeCell ref="A189:D189"/>
    <mergeCell ref="A179:D179"/>
    <mergeCell ref="A180:D180"/>
    <mergeCell ref="A181:D181"/>
    <mergeCell ref="A182:D182"/>
    <mergeCell ref="A183:D183"/>
    <mergeCell ref="A172:D172"/>
    <mergeCell ref="A173:D173"/>
    <mergeCell ref="A174:D174"/>
    <mergeCell ref="A175:D175"/>
    <mergeCell ref="A176:D176"/>
    <mergeCell ref="A167:D167"/>
    <mergeCell ref="A168:D168"/>
    <mergeCell ref="A169:D169"/>
    <mergeCell ref="A170:D170"/>
    <mergeCell ref="A171:D171"/>
    <mergeCell ref="A162:D162"/>
    <mergeCell ref="A163:D163"/>
    <mergeCell ref="A164:D164"/>
    <mergeCell ref="A165:D165"/>
    <mergeCell ref="A166:D166"/>
    <mergeCell ref="A157:D157"/>
    <mergeCell ref="A158:D158"/>
    <mergeCell ref="A159:D159"/>
    <mergeCell ref="A160:D160"/>
    <mergeCell ref="A161:D161"/>
    <mergeCell ref="A152:D152"/>
    <mergeCell ref="A153:D153"/>
    <mergeCell ref="A154:D154"/>
    <mergeCell ref="A155:D155"/>
    <mergeCell ref="A156:D156"/>
    <mergeCell ref="A147:D147"/>
    <mergeCell ref="A148:D148"/>
    <mergeCell ref="A149:D149"/>
    <mergeCell ref="A150:D150"/>
    <mergeCell ref="A151:D151"/>
    <mergeCell ref="A142:D142"/>
    <mergeCell ref="A143:D143"/>
    <mergeCell ref="A144:D144"/>
    <mergeCell ref="A145:D145"/>
    <mergeCell ref="A146:D146"/>
    <mergeCell ref="A137:D137"/>
    <mergeCell ref="A138:D138"/>
    <mergeCell ref="A139:D139"/>
    <mergeCell ref="A140:D140"/>
    <mergeCell ref="A141:D141"/>
    <mergeCell ref="A132:D132"/>
    <mergeCell ref="A133:D133"/>
    <mergeCell ref="A134:D134"/>
    <mergeCell ref="A135:D135"/>
    <mergeCell ref="A136:D136"/>
    <mergeCell ref="A127:D127"/>
    <mergeCell ref="A128:D128"/>
    <mergeCell ref="A129:D129"/>
    <mergeCell ref="A130:D130"/>
    <mergeCell ref="A131:D131"/>
    <mergeCell ref="A122:D122"/>
    <mergeCell ref="A123:D123"/>
    <mergeCell ref="A124:D124"/>
    <mergeCell ref="A125:D125"/>
    <mergeCell ref="A126:D126"/>
    <mergeCell ref="A117:D117"/>
    <mergeCell ref="A118:D118"/>
    <mergeCell ref="A119:D119"/>
    <mergeCell ref="A120:D120"/>
    <mergeCell ref="A121:D121"/>
    <mergeCell ref="A112:D112"/>
    <mergeCell ref="A113:D113"/>
    <mergeCell ref="A114:D114"/>
    <mergeCell ref="A115:D115"/>
    <mergeCell ref="A116:D116"/>
    <mergeCell ref="A107:D107"/>
    <mergeCell ref="A108:D108"/>
    <mergeCell ref="A109:D109"/>
    <mergeCell ref="A110:D110"/>
    <mergeCell ref="A111:D111"/>
    <mergeCell ref="A102:D102"/>
    <mergeCell ref="A103:D103"/>
    <mergeCell ref="A104:D104"/>
    <mergeCell ref="A105:D105"/>
    <mergeCell ref="A106:D106"/>
    <mergeCell ref="A97:D97"/>
    <mergeCell ref="A98:D98"/>
    <mergeCell ref="A99:D99"/>
    <mergeCell ref="A100:D100"/>
    <mergeCell ref="A101:D101"/>
    <mergeCell ref="A92:D92"/>
    <mergeCell ref="A93:D93"/>
    <mergeCell ref="A94:D94"/>
    <mergeCell ref="A95:D95"/>
    <mergeCell ref="A96:D96"/>
    <mergeCell ref="A87:D87"/>
    <mergeCell ref="A88:D88"/>
    <mergeCell ref="A89:D89"/>
    <mergeCell ref="A90:D90"/>
    <mergeCell ref="A91:D91"/>
    <mergeCell ref="A82:D82"/>
    <mergeCell ref="A83:D83"/>
    <mergeCell ref="A84:D84"/>
    <mergeCell ref="A85:D85"/>
    <mergeCell ref="A86:D86"/>
    <mergeCell ref="A77:D77"/>
    <mergeCell ref="A78:D78"/>
    <mergeCell ref="A79:D79"/>
    <mergeCell ref="A80:D80"/>
    <mergeCell ref="A81:D81"/>
    <mergeCell ref="A72:D72"/>
    <mergeCell ref="A73:D73"/>
    <mergeCell ref="A74:D74"/>
    <mergeCell ref="A75:D75"/>
    <mergeCell ref="A76:D76"/>
    <mergeCell ref="A68:D68"/>
    <mergeCell ref="A69:D69"/>
    <mergeCell ref="A70:D70"/>
    <mergeCell ref="A71:D71"/>
    <mergeCell ref="A62:D62"/>
    <mergeCell ref="A63:D63"/>
    <mergeCell ref="A64:D64"/>
    <mergeCell ref="A65:D65"/>
    <mergeCell ref="A66:D66"/>
    <mergeCell ref="A59:D59"/>
    <mergeCell ref="A60:D60"/>
    <mergeCell ref="A61:D61"/>
    <mergeCell ref="A52:D52"/>
    <mergeCell ref="A53:D53"/>
    <mergeCell ref="A54:D54"/>
    <mergeCell ref="A55:D55"/>
    <mergeCell ref="A56:D56"/>
    <mergeCell ref="A67:D67"/>
    <mergeCell ref="A50:D50"/>
    <mergeCell ref="A51:D51"/>
    <mergeCell ref="A42:D42"/>
    <mergeCell ref="A43:D43"/>
    <mergeCell ref="A44:D44"/>
    <mergeCell ref="A45:D45"/>
    <mergeCell ref="A46:D46"/>
    <mergeCell ref="A57:D57"/>
    <mergeCell ref="A58:D58"/>
    <mergeCell ref="A265:D265"/>
    <mergeCell ref="A303:D303"/>
    <mergeCell ref="A27:D27"/>
    <mergeCell ref="A28:D28"/>
    <mergeCell ref="A29:D29"/>
    <mergeCell ref="A30:D30"/>
    <mergeCell ref="A31:D31"/>
    <mergeCell ref="A22:D22"/>
    <mergeCell ref="A23:D23"/>
    <mergeCell ref="A24:D24"/>
    <mergeCell ref="A25:D25"/>
    <mergeCell ref="A26:D26"/>
    <mergeCell ref="A37:D37"/>
    <mergeCell ref="A38:D38"/>
    <mergeCell ref="A39:D39"/>
    <mergeCell ref="A40:D40"/>
    <mergeCell ref="A41:D41"/>
    <mergeCell ref="A32:D32"/>
    <mergeCell ref="A33:D33"/>
    <mergeCell ref="A34:D34"/>
    <mergeCell ref="A35:D35"/>
    <mergeCell ref="A36:D36"/>
    <mergeCell ref="A47:D47"/>
    <mergeCell ref="A48:D48"/>
    <mergeCell ref="A346:D346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82:D282"/>
    <mergeCell ref="A283:D283"/>
    <mergeCell ref="A284:D284"/>
    <mergeCell ref="A285:D285"/>
    <mergeCell ref="A286:D286"/>
    <mergeCell ref="A277:D277"/>
    <mergeCell ref="A278:D278"/>
    <mergeCell ref="A279:D279"/>
    <mergeCell ref="A280:D280"/>
    <mergeCell ref="A281:D281"/>
    <mergeCell ref="A292:D292"/>
    <mergeCell ref="A293:D293"/>
    <mergeCell ref="F1:H1"/>
    <mergeCell ref="F156:H156"/>
    <mergeCell ref="A177:D177"/>
    <mergeCell ref="A178:D178"/>
    <mergeCell ref="A185:D18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1:D1"/>
    <mergeCell ref="A2:D2"/>
    <mergeCell ref="A49:D49"/>
  </mergeCells>
  <hyperlinks>
    <hyperlink ref="A1:D1" r:id="rId1" display="SAY-MED SHIP MEDICAL SUPPLY CO."/>
  </hyperlinks>
  <pageMargins left="0.11811023622047245" right="0.11811023622047245" top="0.15748031496062992" bottom="0.15748031496062992" header="0" footer="0.11811023622047245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365"/>
  <sheetViews>
    <sheetView tabSelected="1" zoomScaleNormal="100" workbookViewId="0">
      <pane ySplit="2" topLeftCell="A3" activePane="bottomLeft" state="frozen"/>
      <selection pane="bottomLeft" activeCell="Q6" sqref="Q6"/>
    </sheetView>
  </sheetViews>
  <sheetFormatPr defaultRowHeight="11.25" x14ac:dyDescent="0.2"/>
  <cols>
    <col min="1" max="1" width="9.33203125" style="69" customWidth="1"/>
    <col min="2" max="2" width="8" style="52" customWidth="1"/>
    <col min="3" max="3" width="6.83203125" style="52" customWidth="1"/>
    <col min="4" max="4" width="33.6640625" style="52" customWidth="1"/>
    <col min="5" max="5" width="3.33203125" style="52" customWidth="1"/>
    <col min="6" max="7" width="8.33203125" style="55" bestFit="1" customWidth="1"/>
    <col min="8" max="8" width="5.1640625" style="55" bestFit="1" customWidth="1"/>
    <col min="9" max="9" width="3.6640625" style="52" customWidth="1"/>
    <col min="10" max="11" width="9.33203125" style="55"/>
    <col min="12" max="15" width="9.33203125" style="52"/>
    <col min="16" max="16" width="11.6640625" style="52" customWidth="1"/>
    <col min="17" max="17" width="11.33203125" style="52" customWidth="1"/>
    <col min="18" max="18" width="9.33203125" style="52"/>
    <col min="19" max="19" width="12.5" style="52" customWidth="1"/>
    <col min="20" max="20" width="12.83203125" style="52" customWidth="1"/>
    <col min="21" max="16384" width="9.33203125" style="52"/>
  </cols>
  <sheetData>
    <row r="1" spans="1:20" ht="22.5" customHeight="1" x14ac:dyDescent="0.2">
      <c r="A1" s="50"/>
      <c r="B1" s="102" t="s">
        <v>388</v>
      </c>
      <c r="C1" s="102"/>
      <c r="D1" s="102"/>
      <c r="E1" s="51"/>
      <c r="F1" s="89" t="s">
        <v>161</v>
      </c>
      <c r="G1" s="90"/>
      <c r="H1" s="91"/>
      <c r="I1" s="51"/>
      <c r="J1" s="101" t="s">
        <v>339</v>
      </c>
      <c r="K1" s="101" t="s">
        <v>387</v>
      </c>
      <c r="L1" s="101" t="s">
        <v>342</v>
      </c>
      <c r="M1" s="101" t="s">
        <v>389</v>
      </c>
      <c r="O1" s="103" t="s">
        <v>390</v>
      </c>
      <c r="P1" s="103">
        <f>SUM(M8:M352)</f>
        <v>0</v>
      </c>
      <c r="Q1" s="103" t="s">
        <v>394</v>
      </c>
      <c r="R1" s="103">
        <f>P1*(1-P2)</f>
        <v>0</v>
      </c>
      <c r="S1" s="103" t="s">
        <v>392</v>
      </c>
      <c r="T1" s="103">
        <f>R1*(1+R2)</f>
        <v>0</v>
      </c>
    </row>
    <row r="2" spans="1:20" ht="19.5" customHeight="1" x14ac:dyDescent="0.2">
      <c r="A2" s="92"/>
      <c r="B2" s="92"/>
      <c r="C2" s="92"/>
      <c r="D2" s="92"/>
      <c r="F2" s="53" t="s">
        <v>162</v>
      </c>
      <c r="G2" s="53" t="s">
        <v>163</v>
      </c>
      <c r="H2" s="53" t="s">
        <v>164</v>
      </c>
      <c r="J2" s="101"/>
      <c r="K2" s="101"/>
      <c r="L2" s="101"/>
      <c r="M2" s="101"/>
      <c r="O2" s="103" t="s">
        <v>391</v>
      </c>
      <c r="P2" s="104">
        <v>0.15</v>
      </c>
      <c r="Q2" s="103" t="s">
        <v>393</v>
      </c>
      <c r="R2" s="104">
        <v>0</v>
      </c>
    </row>
    <row r="3" spans="1:20" ht="18.95" customHeight="1" x14ac:dyDescent="0.2">
      <c r="A3" s="93" t="s">
        <v>158</v>
      </c>
      <c r="B3" s="93"/>
      <c r="C3" s="93"/>
      <c r="D3" s="93"/>
      <c r="F3" s="54"/>
      <c r="G3" s="54"/>
      <c r="H3" s="54"/>
    </row>
    <row r="4" spans="1:20" ht="18.95" customHeight="1" x14ac:dyDescent="0.2">
      <c r="A4" s="92" t="s">
        <v>159</v>
      </c>
      <c r="B4" s="92"/>
      <c r="C4" s="92"/>
      <c r="D4" s="92"/>
      <c r="F4" s="54"/>
      <c r="G4" s="54"/>
      <c r="H4" s="54"/>
    </row>
    <row r="5" spans="1:20" ht="18.95" customHeight="1" x14ac:dyDescent="0.2">
      <c r="A5" s="92" t="s">
        <v>160</v>
      </c>
      <c r="B5" s="92"/>
      <c r="C5" s="92"/>
      <c r="D5" s="92"/>
      <c r="F5" s="54"/>
      <c r="G5" s="54"/>
      <c r="H5" s="54"/>
    </row>
    <row r="6" spans="1:20" ht="17.100000000000001" customHeight="1" x14ac:dyDescent="0.2">
      <c r="A6" s="95" t="s">
        <v>165</v>
      </c>
      <c r="B6" s="95"/>
      <c r="C6" s="95"/>
      <c r="D6" s="95"/>
    </row>
    <row r="7" spans="1:20" ht="17.100000000000001" customHeight="1" x14ac:dyDescent="0.2">
      <c r="A7" s="92" t="s">
        <v>353</v>
      </c>
      <c r="B7" s="92"/>
      <c r="C7" s="92"/>
      <c r="D7" s="92"/>
    </row>
    <row r="8" spans="1:20" ht="17.100000000000001" customHeight="1" x14ac:dyDescent="0.2">
      <c r="A8" s="94" t="s">
        <v>0</v>
      </c>
      <c r="B8" s="94"/>
      <c r="C8" s="94"/>
      <c r="D8" s="94"/>
      <c r="F8" s="56">
        <v>10</v>
      </c>
      <c r="G8" s="56">
        <v>5</v>
      </c>
      <c r="H8" s="56">
        <v>5</v>
      </c>
      <c r="J8" s="70"/>
      <c r="K8" s="70"/>
      <c r="L8" s="70"/>
      <c r="M8" s="70">
        <f>K8*L8</f>
        <v>0</v>
      </c>
    </row>
    <row r="9" spans="1:20" ht="17.100000000000001" customHeight="1" x14ac:dyDescent="0.2">
      <c r="A9" s="94" t="s">
        <v>354</v>
      </c>
      <c r="B9" s="94"/>
      <c r="C9" s="94"/>
      <c r="D9" s="94"/>
      <c r="F9" s="56"/>
      <c r="G9" s="56"/>
      <c r="H9" s="56"/>
      <c r="J9" s="70"/>
      <c r="K9" s="70"/>
      <c r="L9" s="70"/>
      <c r="M9" s="70">
        <f t="shared" ref="M9:M72" si="0">K9*L9</f>
        <v>0</v>
      </c>
    </row>
    <row r="10" spans="1:20" ht="17.100000000000001" customHeight="1" x14ac:dyDescent="0.2">
      <c r="A10" s="94" t="s">
        <v>1</v>
      </c>
      <c r="B10" s="94"/>
      <c r="C10" s="94"/>
      <c r="D10" s="94"/>
      <c r="F10" s="56">
        <v>60</v>
      </c>
      <c r="G10" s="56">
        <v>60</v>
      </c>
      <c r="H10" s="56">
        <v>60</v>
      </c>
      <c r="J10" s="70"/>
      <c r="K10" s="70"/>
      <c r="L10" s="70"/>
      <c r="M10" s="70">
        <f t="shared" si="0"/>
        <v>0</v>
      </c>
    </row>
    <row r="11" spans="1:20" ht="17.100000000000001" customHeight="1" x14ac:dyDescent="0.2">
      <c r="A11" s="94" t="s">
        <v>2</v>
      </c>
      <c r="B11" s="94"/>
      <c r="C11" s="94"/>
      <c r="D11" s="94"/>
      <c r="F11" s="56">
        <v>50</v>
      </c>
      <c r="G11" s="56">
        <v>50</v>
      </c>
      <c r="H11" s="57" t="s">
        <v>166</v>
      </c>
      <c r="J11" s="70"/>
      <c r="K11" s="70"/>
      <c r="L11" s="70"/>
      <c r="M11" s="70">
        <f t="shared" si="0"/>
        <v>0</v>
      </c>
    </row>
    <row r="12" spans="1:20" ht="17.100000000000001" customHeight="1" x14ac:dyDescent="0.2">
      <c r="A12" s="92" t="s">
        <v>355</v>
      </c>
      <c r="B12" s="92"/>
      <c r="C12" s="92"/>
      <c r="D12" s="92"/>
      <c r="J12" s="71"/>
      <c r="K12" s="71"/>
      <c r="L12" s="71"/>
      <c r="M12" s="71"/>
    </row>
    <row r="13" spans="1:20" ht="17.100000000000001" customHeight="1" x14ac:dyDescent="0.2">
      <c r="A13" s="94" t="s">
        <v>3</v>
      </c>
      <c r="B13" s="94"/>
      <c r="C13" s="94"/>
      <c r="D13" s="94"/>
      <c r="F13" s="56">
        <v>50</v>
      </c>
      <c r="G13" s="56">
        <v>12</v>
      </c>
      <c r="H13" s="57" t="s">
        <v>166</v>
      </c>
      <c r="J13" s="70"/>
      <c r="K13" s="70"/>
      <c r="L13" s="70"/>
      <c r="M13" s="70">
        <f t="shared" si="0"/>
        <v>0</v>
      </c>
    </row>
    <row r="14" spans="1:20" ht="17.100000000000001" customHeight="1" x14ac:dyDescent="0.2">
      <c r="A14" s="94" t="s">
        <v>4</v>
      </c>
      <c r="B14" s="94"/>
      <c r="C14" s="94"/>
      <c r="D14" s="94"/>
      <c r="F14" s="56">
        <v>10</v>
      </c>
      <c r="G14" s="56">
        <v>5</v>
      </c>
      <c r="H14" s="57" t="s">
        <v>166</v>
      </c>
      <c r="J14" s="70"/>
      <c r="K14" s="70"/>
      <c r="L14" s="70"/>
      <c r="M14" s="70">
        <f t="shared" si="0"/>
        <v>0</v>
      </c>
    </row>
    <row r="15" spans="1:20" ht="24" customHeight="1" x14ac:dyDescent="0.2">
      <c r="A15" s="92" t="s">
        <v>356</v>
      </c>
      <c r="B15" s="92"/>
      <c r="C15" s="92"/>
      <c r="D15" s="92"/>
      <c r="J15" s="71"/>
      <c r="K15" s="71"/>
      <c r="L15" s="71"/>
      <c r="M15" s="71"/>
    </row>
    <row r="16" spans="1:20" ht="17.100000000000001" customHeight="1" x14ac:dyDescent="0.2">
      <c r="A16" s="94" t="s">
        <v>5</v>
      </c>
      <c r="B16" s="94"/>
      <c r="C16" s="94"/>
      <c r="D16" s="94"/>
      <c r="F16" s="56">
        <v>20</v>
      </c>
      <c r="G16" s="56">
        <v>10</v>
      </c>
      <c r="H16" s="57" t="s">
        <v>166</v>
      </c>
      <c r="J16" s="70"/>
      <c r="K16" s="70"/>
      <c r="L16" s="70"/>
      <c r="M16" s="70">
        <f t="shared" si="0"/>
        <v>0</v>
      </c>
    </row>
    <row r="17" spans="1:13" ht="17.100000000000001" customHeight="1" x14ac:dyDescent="0.2">
      <c r="A17" s="94" t="s">
        <v>6</v>
      </c>
      <c r="B17" s="94"/>
      <c r="C17" s="94"/>
      <c r="D17" s="94"/>
      <c r="F17" s="56">
        <v>10</v>
      </c>
      <c r="G17" s="56">
        <v>5</v>
      </c>
      <c r="H17" s="56">
        <v>1</v>
      </c>
      <c r="J17" s="70"/>
      <c r="K17" s="70"/>
      <c r="L17" s="70"/>
      <c r="M17" s="70">
        <f t="shared" si="0"/>
        <v>0</v>
      </c>
    </row>
    <row r="18" spans="1:13" ht="17.100000000000001" customHeight="1" x14ac:dyDescent="0.2">
      <c r="A18" s="94" t="s">
        <v>357</v>
      </c>
      <c r="B18" s="94"/>
      <c r="C18" s="94"/>
      <c r="D18" s="94"/>
      <c r="F18" s="56"/>
      <c r="G18" s="56"/>
      <c r="H18" s="56"/>
      <c r="J18" s="70"/>
      <c r="K18" s="70"/>
      <c r="L18" s="70"/>
      <c r="M18" s="70">
        <f t="shared" si="0"/>
        <v>0</v>
      </c>
    </row>
    <row r="19" spans="1:13" ht="17.100000000000001" customHeight="1" x14ac:dyDescent="0.2">
      <c r="A19" s="94" t="s">
        <v>167</v>
      </c>
      <c r="B19" s="94"/>
      <c r="C19" s="94"/>
      <c r="D19" s="94"/>
      <c r="F19" s="56">
        <v>50</v>
      </c>
      <c r="G19" s="57" t="s">
        <v>166</v>
      </c>
      <c r="H19" s="57" t="s">
        <v>166</v>
      </c>
      <c r="J19" s="70"/>
      <c r="K19" s="70"/>
      <c r="L19" s="70"/>
      <c r="M19" s="70">
        <f t="shared" si="0"/>
        <v>0</v>
      </c>
    </row>
    <row r="20" spans="1:13" ht="20.100000000000001" customHeight="1" x14ac:dyDescent="0.2">
      <c r="A20" s="92"/>
      <c r="B20" s="92"/>
      <c r="C20" s="92"/>
      <c r="D20" s="92"/>
      <c r="J20" s="71"/>
      <c r="K20" s="71"/>
    </row>
    <row r="21" spans="1:13" ht="17.100000000000001" customHeight="1" x14ac:dyDescent="0.2">
      <c r="A21" s="95" t="s">
        <v>168</v>
      </c>
      <c r="B21" s="95"/>
      <c r="C21" s="95"/>
      <c r="D21" s="95"/>
      <c r="J21" s="71"/>
      <c r="K21" s="71"/>
    </row>
    <row r="22" spans="1:13" ht="17.100000000000001" customHeight="1" x14ac:dyDescent="0.2">
      <c r="A22" s="92" t="s">
        <v>358</v>
      </c>
      <c r="B22" s="92"/>
      <c r="C22" s="92"/>
      <c r="D22" s="92"/>
      <c r="J22" s="71"/>
      <c r="K22" s="71"/>
    </row>
    <row r="23" spans="1:13" ht="17.100000000000001" customHeight="1" x14ac:dyDescent="0.2">
      <c r="A23" s="92" t="s">
        <v>7</v>
      </c>
      <c r="B23" s="92"/>
      <c r="C23" s="92"/>
      <c r="D23" s="92"/>
      <c r="J23" s="71"/>
      <c r="K23" s="71"/>
    </row>
    <row r="24" spans="1:13" ht="17.100000000000001" customHeight="1" x14ac:dyDescent="0.2">
      <c r="A24" s="94" t="s">
        <v>8</v>
      </c>
      <c r="B24" s="94"/>
      <c r="C24" s="94"/>
      <c r="D24" s="94"/>
      <c r="F24" s="56">
        <v>100</v>
      </c>
      <c r="G24" s="56">
        <v>50</v>
      </c>
      <c r="H24" s="57" t="s">
        <v>166</v>
      </c>
      <c r="J24" s="70"/>
      <c r="K24" s="70"/>
      <c r="L24" s="70"/>
      <c r="M24" s="70">
        <f t="shared" si="0"/>
        <v>0</v>
      </c>
    </row>
    <row r="25" spans="1:13" ht="17.100000000000001" customHeight="1" x14ac:dyDescent="0.2">
      <c r="A25" s="92" t="s">
        <v>169</v>
      </c>
      <c r="B25" s="92"/>
      <c r="C25" s="92"/>
      <c r="D25" s="92"/>
      <c r="J25" s="71"/>
      <c r="K25" s="71"/>
      <c r="L25" s="71"/>
      <c r="M25" s="71"/>
    </row>
    <row r="26" spans="1:13" ht="17.100000000000001" customHeight="1" x14ac:dyDescent="0.2">
      <c r="A26" s="94" t="s">
        <v>170</v>
      </c>
      <c r="B26" s="94"/>
      <c r="C26" s="94"/>
      <c r="D26" s="94"/>
      <c r="F26" s="56">
        <v>200</v>
      </c>
      <c r="G26" s="56">
        <v>40</v>
      </c>
      <c r="H26" s="57" t="s">
        <v>166</v>
      </c>
      <c r="J26" s="70"/>
      <c r="K26" s="70"/>
      <c r="L26" s="70"/>
      <c r="M26" s="70">
        <f t="shared" si="0"/>
        <v>0</v>
      </c>
    </row>
    <row r="27" spans="1:13" ht="17.100000000000001" customHeight="1" x14ac:dyDescent="0.2">
      <c r="A27" s="94" t="s">
        <v>171</v>
      </c>
      <c r="B27" s="94"/>
      <c r="C27" s="94"/>
      <c r="D27" s="94"/>
      <c r="F27" s="56">
        <v>2</v>
      </c>
      <c r="G27" s="57" t="s">
        <v>166</v>
      </c>
      <c r="H27" s="57" t="s">
        <v>166</v>
      </c>
      <c r="J27" s="70"/>
      <c r="K27" s="70"/>
      <c r="L27" s="70"/>
      <c r="M27" s="70">
        <f t="shared" si="0"/>
        <v>0</v>
      </c>
    </row>
    <row r="28" spans="1:13" ht="17.100000000000001" customHeight="1" x14ac:dyDescent="0.2">
      <c r="A28" s="92" t="s">
        <v>359</v>
      </c>
      <c r="B28" s="92"/>
      <c r="C28" s="92"/>
      <c r="D28" s="92"/>
      <c r="J28" s="71"/>
      <c r="K28" s="71"/>
      <c r="L28" s="71"/>
      <c r="M28" s="71"/>
    </row>
    <row r="29" spans="1:13" ht="17.100000000000001" customHeight="1" x14ac:dyDescent="0.2">
      <c r="A29" s="94" t="s">
        <v>9</v>
      </c>
      <c r="B29" s="94"/>
      <c r="C29" s="94"/>
      <c r="D29" s="94"/>
      <c r="F29" s="56">
        <v>12</v>
      </c>
      <c r="G29" s="56">
        <v>6</v>
      </c>
      <c r="H29" s="56">
        <v>3</v>
      </c>
      <c r="J29" s="70"/>
      <c r="K29" s="70"/>
      <c r="L29" s="70"/>
      <c r="M29" s="70">
        <f t="shared" si="0"/>
        <v>0</v>
      </c>
    </row>
    <row r="30" spans="1:13" ht="17.100000000000001" customHeight="1" x14ac:dyDescent="0.2">
      <c r="A30" s="94" t="s">
        <v>10</v>
      </c>
      <c r="B30" s="94"/>
      <c r="C30" s="94"/>
      <c r="D30" s="94"/>
      <c r="F30" s="56">
        <v>12</v>
      </c>
      <c r="G30" s="56">
        <v>6</v>
      </c>
      <c r="H30" s="57" t="s">
        <v>166</v>
      </c>
      <c r="J30" s="70"/>
      <c r="K30" s="70"/>
      <c r="L30" s="70"/>
      <c r="M30" s="70">
        <f t="shared" si="0"/>
        <v>0</v>
      </c>
    </row>
    <row r="31" spans="1:13" ht="17.100000000000001" customHeight="1" x14ac:dyDescent="0.2">
      <c r="A31" s="92" t="s">
        <v>360</v>
      </c>
      <c r="B31" s="92"/>
      <c r="C31" s="92"/>
      <c r="D31" s="92"/>
      <c r="J31" s="71"/>
      <c r="K31" s="71"/>
      <c r="L31" s="71"/>
      <c r="M31" s="71"/>
    </row>
    <row r="32" spans="1:13" ht="17.100000000000001" customHeight="1" x14ac:dyDescent="0.2">
      <c r="A32" s="96" t="s">
        <v>11</v>
      </c>
      <c r="B32" s="96"/>
      <c r="C32" s="96"/>
      <c r="D32" s="96"/>
      <c r="F32" s="58">
        <v>1</v>
      </c>
      <c r="G32" s="59" t="s">
        <v>166</v>
      </c>
      <c r="H32" s="59" t="s">
        <v>166</v>
      </c>
      <c r="J32" s="72"/>
      <c r="K32" s="72"/>
      <c r="L32" s="72"/>
      <c r="M32" s="72">
        <f t="shared" si="0"/>
        <v>0</v>
      </c>
    </row>
    <row r="33" spans="1:13" ht="17.100000000000001" customHeight="1" x14ac:dyDescent="0.2">
      <c r="A33" s="97"/>
      <c r="B33" s="97"/>
      <c r="C33" s="97"/>
      <c r="D33" s="97"/>
      <c r="F33" s="60"/>
      <c r="G33" s="61"/>
      <c r="H33" s="61"/>
      <c r="J33" s="73"/>
      <c r="K33" s="73"/>
      <c r="L33" s="73"/>
      <c r="M33" s="73"/>
    </row>
    <row r="34" spans="1:13" ht="30" customHeight="1" x14ac:dyDescent="0.2">
      <c r="A34" s="98" t="s">
        <v>172</v>
      </c>
      <c r="B34" s="98"/>
      <c r="C34" s="98"/>
      <c r="D34" s="98"/>
      <c r="F34" s="62">
        <v>30</v>
      </c>
      <c r="G34" s="63" t="s">
        <v>166</v>
      </c>
      <c r="H34" s="63" t="s">
        <v>166</v>
      </c>
      <c r="J34" s="74"/>
      <c r="K34" s="74"/>
      <c r="L34" s="74"/>
      <c r="M34" s="74">
        <f t="shared" si="0"/>
        <v>0</v>
      </c>
    </row>
    <row r="35" spans="1:13" ht="17.100000000000001" customHeight="1" x14ac:dyDescent="0.2">
      <c r="A35" s="94" t="s">
        <v>173</v>
      </c>
      <c r="B35" s="94"/>
      <c r="C35" s="94"/>
      <c r="D35" s="94"/>
      <c r="F35" s="56">
        <v>120</v>
      </c>
      <c r="G35" s="56">
        <v>40</v>
      </c>
      <c r="H35" s="56">
        <v>20</v>
      </c>
      <c r="J35" s="70"/>
      <c r="K35" s="70"/>
      <c r="L35" s="70"/>
      <c r="M35" s="70">
        <f t="shared" si="0"/>
        <v>0</v>
      </c>
    </row>
    <row r="36" spans="1:13" ht="17.100000000000001" customHeight="1" x14ac:dyDescent="0.2">
      <c r="A36" s="92" t="s">
        <v>361</v>
      </c>
      <c r="B36" s="92"/>
      <c r="C36" s="92"/>
      <c r="D36" s="92"/>
      <c r="J36" s="71"/>
      <c r="K36" s="71"/>
      <c r="L36" s="71"/>
      <c r="M36" s="71"/>
    </row>
    <row r="37" spans="1:13" ht="17.100000000000001" customHeight="1" x14ac:dyDescent="0.2">
      <c r="A37" s="94" t="s">
        <v>174</v>
      </c>
      <c r="B37" s="94"/>
      <c r="C37" s="94"/>
      <c r="D37" s="94"/>
      <c r="F37" s="56">
        <v>1</v>
      </c>
      <c r="G37" s="56">
        <v>1</v>
      </c>
      <c r="H37" s="57" t="s">
        <v>166</v>
      </c>
      <c r="J37" s="70"/>
      <c r="K37" s="70"/>
      <c r="L37" s="70"/>
      <c r="M37" s="70">
        <f t="shared" si="0"/>
        <v>0</v>
      </c>
    </row>
    <row r="38" spans="1:13" ht="17.100000000000001" customHeight="1" x14ac:dyDescent="0.2">
      <c r="A38" s="92" t="s">
        <v>362</v>
      </c>
      <c r="B38" s="92"/>
      <c r="C38" s="92"/>
      <c r="D38" s="92"/>
      <c r="J38" s="71"/>
      <c r="K38" s="71"/>
      <c r="L38" s="71"/>
      <c r="M38" s="71"/>
    </row>
    <row r="39" spans="1:13" ht="17.100000000000001" customHeight="1" x14ac:dyDescent="0.2">
      <c r="A39" s="94" t="s">
        <v>175</v>
      </c>
      <c r="B39" s="94"/>
      <c r="C39" s="94"/>
      <c r="D39" s="94"/>
      <c r="F39" s="56">
        <v>60</v>
      </c>
      <c r="G39" s="56">
        <v>24</v>
      </c>
      <c r="H39" s="57" t="s">
        <v>166</v>
      </c>
      <c r="J39" s="70"/>
      <c r="K39" s="70"/>
      <c r="L39" s="70"/>
      <c r="M39" s="70">
        <f t="shared" si="0"/>
        <v>0</v>
      </c>
    </row>
    <row r="40" spans="1:13" ht="18.95" customHeight="1" x14ac:dyDescent="0.2">
      <c r="A40" s="92"/>
      <c r="B40" s="92"/>
      <c r="C40" s="92"/>
      <c r="D40" s="92"/>
      <c r="J40" s="71"/>
      <c r="K40" s="71"/>
    </row>
    <row r="41" spans="1:13" ht="17.100000000000001" customHeight="1" x14ac:dyDescent="0.2">
      <c r="A41" s="95" t="s">
        <v>176</v>
      </c>
      <c r="B41" s="95"/>
      <c r="C41" s="95"/>
      <c r="D41" s="95"/>
      <c r="J41" s="71"/>
      <c r="K41" s="71"/>
    </row>
    <row r="42" spans="1:13" ht="17.100000000000001" customHeight="1" x14ac:dyDescent="0.2">
      <c r="A42" s="92" t="s">
        <v>363</v>
      </c>
      <c r="B42" s="92"/>
      <c r="C42" s="92"/>
      <c r="D42" s="92"/>
      <c r="J42" s="71"/>
      <c r="K42" s="71"/>
    </row>
    <row r="43" spans="1:13" ht="17.100000000000001" customHeight="1" x14ac:dyDescent="0.2">
      <c r="A43" s="94" t="s">
        <v>12</v>
      </c>
      <c r="B43" s="94"/>
      <c r="C43" s="94"/>
      <c r="D43" s="94"/>
      <c r="F43" s="56">
        <v>200</v>
      </c>
      <c r="G43" s="56">
        <v>120</v>
      </c>
      <c r="H43" s="56">
        <v>40</v>
      </c>
      <c r="J43" s="70"/>
      <c r="K43" s="70"/>
      <c r="L43" s="70"/>
      <c r="M43" s="70">
        <f t="shared" si="0"/>
        <v>0</v>
      </c>
    </row>
    <row r="44" spans="1:13" ht="17.100000000000001" customHeight="1" x14ac:dyDescent="0.2">
      <c r="A44" s="94" t="s">
        <v>13</v>
      </c>
      <c r="B44" s="94"/>
      <c r="C44" s="94"/>
      <c r="D44" s="94"/>
      <c r="F44" s="56">
        <v>200</v>
      </c>
      <c r="G44" s="56">
        <v>120</v>
      </c>
      <c r="H44" s="57" t="s">
        <v>166</v>
      </c>
      <c r="J44" s="70"/>
      <c r="K44" s="70"/>
      <c r="L44" s="70"/>
      <c r="M44" s="70">
        <f t="shared" si="0"/>
        <v>0</v>
      </c>
    </row>
    <row r="45" spans="1:13" ht="17.100000000000001" customHeight="1" x14ac:dyDescent="0.2">
      <c r="A45" s="92" t="s">
        <v>364</v>
      </c>
      <c r="B45" s="92"/>
      <c r="C45" s="92"/>
      <c r="D45" s="92"/>
      <c r="J45" s="71"/>
      <c r="K45" s="71"/>
      <c r="L45" s="71"/>
      <c r="M45" s="71"/>
    </row>
    <row r="46" spans="1:13" ht="17.100000000000001" customHeight="1" x14ac:dyDescent="0.2">
      <c r="A46" s="94" t="s">
        <v>14</v>
      </c>
      <c r="B46" s="94"/>
      <c r="C46" s="94"/>
      <c r="D46" s="94"/>
      <c r="F46" s="56">
        <v>30</v>
      </c>
      <c r="G46" s="56">
        <v>30</v>
      </c>
      <c r="H46" s="57" t="s">
        <v>166</v>
      </c>
      <c r="J46" s="70"/>
      <c r="K46" s="70"/>
      <c r="L46" s="70"/>
      <c r="M46" s="70">
        <f t="shared" si="0"/>
        <v>0</v>
      </c>
    </row>
    <row r="47" spans="1:13" ht="17.100000000000001" customHeight="1" x14ac:dyDescent="0.2">
      <c r="A47" s="94" t="s">
        <v>15</v>
      </c>
      <c r="B47" s="94"/>
      <c r="C47" s="94"/>
      <c r="D47" s="94"/>
      <c r="F47" s="56">
        <v>40</v>
      </c>
      <c r="G47" s="56">
        <v>20</v>
      </c>
      <c r="H47" s="57" t="s">
        <v>166</v>
      </c>
      <c r="J47" s="70"/>
      <c r="K47" s="70"/>
      <c r="L47" s="70"/>
      <c r="M47" s="70">
        <f t="shared" si="0"/>
        <v>0</v>
      </c>
    </row>
    <row r="48" spans="1:13" ht="17.100000000000001" customHeight="1" x14ac:dyDescent="0.2">
      <c r="A48" s="94" t="s">
        <v>177</v>
      </c>
      <c r="B48" s="94"/>
      <c r="C48" s="94"/>
      <c r="D48" s="94"/>
      <c r="F48" s="56">
        <v>10</v>
      </c>
      <c r="G48" s="56">
        <v>5</v>
      </c>
      <c r="H48" s="57" t="s">
        <v>166</v>
      </c>
      <c r="J48" s="70"/>
      <c r="K48" s="70"/>
      <c r="L48" s="70"/>
      <c r="M48" s="70">
        <f t="shared" si="0"/>
        <v>0</v>
      </c>
    </row>
    <row r="49" spans="1:13" ht="17.100000000000001" customHeight="1" x14ac:dyDescent="0.2">
      <c r="A49" s="92" t="s">
        <v>365</v>
      </c>
      <c r="B49" s="92"/>
      <c r="C49" s="92"/>
      <c r="D49" s="92"/>
      <c r="J49" s="71"/>
      <c r="K49" s="71"/>
      <c r="L49" s="71"/>
      <c r="M49" s="71"/>
    </row>
    <row r="50" spans="1:13" ht="17.100000000000001" customHeight="1" x14ac:dyDescent="0.2">
      <c r="A50" s="94" t="s">
        <v>16</v>
      </c>
      <c r="B50" s="94"/>
      <c r="C50" s="94"/>
      <c r="D50" s="94"/>
      <c r="F50" s="56">
        <v>12</v>
      </c>
      <c r="G50" s="56">
        <v>6</v>
      </c>
      <c r="H50" s="57" t="s">
        <v>166</v>
      </c>
      <c r="J50" s="70"/>
      <c r="K50" s="70"/>
      <c r="L50" s="70"/>
      <c r="M50" s="70">
        <f t="shared" si="0"/>
        <v>0</v>
      </c>
    </row>
    <row r="51" spans="1:13" ht="18.95" customHeight="1" x14ac:dyDescent="0.2">
      <c r="A51" s="94" t="s">
        <v>17</v>
      </c>
      <c r="B51" s="94"/>
      <c r="C51" s="94"/>
      <c r="D51" s="94"/>
      <c r="F51" s="56">
        <v>50</v>
      </c>
      <c r="G51" s="56">
        <v>20</v>
      </c>
      <c r="H51" s="57" t="s">
        <v>166</v>
      </c>
      <c r="J51" s="70"/>
      <c r="K51" s="70"/>
      <c r="L51" s="70"/>
      <c r="M51" s="70">
        <f t="shared" si="0"/>
        <v>0</v>
      </c>
    </row>
    <row r="52" spans="1:13" ht="20.100000000000001" customHeight="1" x14ac:dyDescent="0.2">
      <c r="A52" s="92"/>
      <c r="B52" s="92"/>
      <c r="C52" s="92"/>
      <c r="D52" s="92"/>
      <c r="J52" s="71"/>
      <c r="K52" s="71"/>
    </row>
    <row r="53" spans="1:13" ht="17.100000000000001" customHeight="1" x14ac:dyDescent="0.2">
      <c r="A53" s="95" t="s">
        <v>178</v>
      </c>
      <c r="B53" s="95"/>
      <c r="C53" s="95"/>
      <c r="D53" s="95"/>
      <c r="J53" s="71"/>
      <c r="K53" s="71"/>
    </row>
    <row r="54" spans="1:13" ht="17.100000000000001" customHeight="1" x14ac:dyDescent="0.2">
      <c r="A54" s="92" t="s">
        <v>366</v>
      </c>
      <c r="B54" s="92"/>
      <c r="C54" s="92"/>
      <c r="D54" s="92"/>
      <c r="J54" s="71"/>
      <c r="K54" s="71"/>
    </row>
    <row r="55" spans="1:13" ht="17.100000000000001" customHeight="1" x14ac:dyDescent="0.2">
      <c r="A55" s="94" t="s">
        <v>18</v>
      </c>
      <c r="B55" s="94"/>
      <c r="C55" s="94"/>
      <c r="D55" s="94"/>
      <c r="F55" s="56">
        <v>50</v>
      </c>
      <c r="G55" s="56">
        <v>25</v>
      </c>
      <c r="H55" s="57" t="s">
        <v>166</v>
      </c>
      <c r="J55" s="70"/>
      <c r="K55" s="70"/>
      <c r="L55" s="70"/>
      <c r="M55" s="70">
        <f t="shared" si="0"/>
        <v>0</v>
      </c>
    </row>
    <row r="56" spans="1:13" ht="17.100000000000001" customHeight="1" x14ac:dyDescent="0.2">
      <c r="A56" s="94" t="s">
        <v>19</v>
      </c>
      <c r="B56" s="94"/>
      <c r="C56" s="94"/>
      <c r="D56" s="94"/>
      <c r="F56" s="56">
        <v>6</v>
      </c>
      <c r="G56" s="56">
        <v>6</v>
      </c>
      <c r="H56" s="57" t="s">
        <v>166</v>
      </c>
      <c r="J56" s="70"/>
      <c r="K56" s="70"/>
      <c r="L56" s="70"/>
      <c r="M56" s="70">
        <f t="shared" si="0"/>
        <v>0</v>
      </c>
    </row>
    <row r="57" spans="1:13" ht="17.100000000000001" customHeight="1" x14ac:dyDescent="0.2">
      <c r="A57" s="92" t="s">
        <v>367</v>
      </c>
      <c r="B57" s="92"/>
      <c r="C57" s="92"/>
      <c r="D57" s="92"/>
      <c r="J57" s="71"/>
      <c r="K57" s="71"/>
      <c r="L57" s="71"/>
      <c r="M57" s="71"/>
    </row>
    <row r="58" spans="1:13" ht="17.100000000000001" customHeight="1" x14ac:dyDescent="0.2">
      <c r="A58" s="94" t="s">
        <v>179</v>
      </c>
      <c r="B58" s="94"/>
      <c r="C58" s="94"/>
      <c r="D58" s="94"/>
      <c r="F58" s="56">
        <v>10</v>
      </c>
      <c r="G58" s="56">
        <v>5</v>
      </c>
      <c r="H58" s="57" t="s">
        <v>166</v>
      </c>
      <c r="J58" s="70"/>
      <c r="K58" s="70"/>
      <c r="L58" s="70"/>
      <c r="M58" s="70">
        <f t="shared" si="0"/>
        <v>0</v>
      </c>
    </row>
    <row r="59" spans="1:13" ht="17.100000000000001" customHeight="1" x14ac:dyDescent="0.2">
      <c r="A59" s="92" t="s">
        <v>368</v>
      </c>
      <c r="B59" s="92"/>
      <c r="C59" s="92"/>
      <c r="D59" s="92"/>
      <c r="J59" s="71"/>
      <c r="K59" s="71"/>
      <c r="L59" s="71"/>
      <c r="M59" s="71"/>
    </row>
    <row r="60" spans="1:13" ht="17.100000000000001" customHeight="1" x14ac:dyDescent="0.2">
      <c r="A60" s="94" t="s">
        <v>20</v>
      </c>
      <c r="B60" s="94"/>
      <c r="C60" s="94"/>
      <c r="D60" s="94"/>
      <c r="F60" s="56">
        <v>48</v>
      </c>
      <c r="G60" s="56">
        <v>24</v>
      </c>
      <c r="H60" s="56">
        <v>12</v>
      </c>
      <c r="J60" s="70"/>
      <c r="K60" s="70"/>
      <c r="L60" s="70"/>
      <c r="M60" s="70">
        <f t="shared" si="0"/>
        <v>0</v>
      </c>
    </row>
    <row r="61" spans="1:13" ht="17.100000000000001" customHeight="1" x14ac:dyDescent="0.2">
      <c r="A61" s="94" t="s">
        <v>21</v>
      </c>
      <c r="B61" s="94"/>
      <c r="C61" s="94"/>
      <c r="D61" s="94"/>
      <c r="F61" s="56">
        <v>48</v>
      </c>
      <c r="G61" s="56">
        <v>24</v>
      </c>
      <c r="H61" s="56">
        <v>12</v>
      </c>
      <c r="J61" s="70"/>
      <c r="K61" s="70"/>
      <c r="L61" s="70"/>
      <c r="M61" s="70">
        <f t="shared" si="0"/>
        <v>0</v>
      </c>
    </row>
    <row r="62" spans="1:13" ht="17.100000000000001" customHeight="1" x14ac:dyDescent="0.2">
      <c r="A62" s="92" t="s">
        <v>369</v>
      </c>
      <c r="B62" s="92"/>
      <c r="C62" s="92"/>
      <c r="D62" s="92"/>
      <c r="J62" s="71"/>
      <c r="K62" s="71"/>
      <c r="L62" s="71"/>
      <c r="M62" s="71"/>
    </row>
    <row r="63" spans="1:13" ht="17.100000000000001" customHeight="1" x14ac:dyDescent="0.2">
      <c r="A63" s="94" t="s">
        <v>180</v>
      </c>
      <c r="B63" s="94"/>
      <c r="C63" s="94"/>
      <c r="D63" s="94"/>
      <c r="F63" s="56">
        <v>100</v>
      </c>
      <c r="G63" s="57" t="s">
        <v>166</v>
      </c>
      <c r="H63" s="57" t="s">
        <v>166</v>
      </c>
      <c r="J63" s="70"/>
      <c r="K63" s="70"/>
      <c r="L63" s="70"/>
      <c r="M63" s="70">
        <f t="shared" si="0"/>
        <v>0</v>
      </c>
    </row>
    <row r="64" spans="1:13" ht="20.100000000000001" customHeight="1" x14ac:dyDescent="0.2">
      <c r="A64" s="92"/>
      <c r="B64" s="92"/>
      <c r="C64" s="92"/>
      <c r="D64" s="92"/>
      <c r="J64" s="71"/>
      <c r="K64" s="71"/>
    </row>
    <row r="65" spans="1:13" ht="17.100000000000001" customHeight="1" x14ac:dyDescent="0.2">
      <c r="A65" s="95" t="s">
        <v>181</v>
      </c>
      <c r="B65" s="95"/>
      <c r="C65" s="95"/>
      <c r="D65" s="95"/>
      <c r="J65" s="71"/>
      <c r="K65" s="71"/>
    </row>
    <row r="66" spans="1:13" ht="20.100000000000001" customHeight="1" x14ac:dyDescent="0.2">
      <c r="A66" s="92" t="s">
        <v>370</v>
      </c>
      <c r="B66" s="92"/>
      <c r="C66" s="92"/>
      <c r="D66" s="92"/>
      <c r="J66" s="71"/>
      <c r="K66" s="71"/>
    </row>
    <row r="67" spans="1:13" ht="20.100000000000001" customHeight="1" x14ac:dyDescent="0.2">
      <c r="A67" s="94" t="s">
        <v>182</v>
      </c>
      <c r="B67" s="94"/>
      <c r="C67" s="94"/>
      <c r="D67" s="94"/>
      <c r="F67" s="56">
        <v>60</v>
      </c>
      <c r="G67" s="56">
        <v>20</v>
      </c>
      <c r="H67" s="57" t="s">
        <v>166</v>
      </c>
      <c r="J67" s="70"/>
      <c r="K67" s="70"/>
      <c r="L67" s="70"/>
      <c r="M67" s="70">
        <f t="shared" si="0"/>
        <v>0</v>
      </c>
    </row>
    <row r="68" spans="1:13" ht="20.100000000000001" customHeight="1" x14ac:dyDescent="0.2">
      <c r="A68" s="92" t="s">
        <v>371</v>
      </c>
      <c r="B68" s="92"/>
      <c r="C68" s="92"/>
      <c r="D68" s="92"/>
      <c r="J68" s="71"/>
      <c r="K68" s="71"/>
      <c r="L68" s="71"/>
      <c r="M68" s="71"/>
    </row>
    <row r="69" spans="1:13" ht="20.100000000000001" customHeight="1" x14ac:dyDescent="0.2">
      <c r="A69" s="94" t="s">
        <v>183</v>
      </c>
      <c r="B69" s="94"/>
      <c r="C69" s="94"/>
      <c r="D69" s="94"/>
      <c r="F69" s="56">
        <v>6</v>
      </c>
      <c r="G69" s="56">
        <v>3</v>
      </c>
      <c r="H69" s="57" t="s">
        <v>166</v>
      </c>
      <c r="J69" s="70"/>
      <c r="K69" s="70"/>
      <c r="L69" s="70"/>
      <c r="M69" s="70">
        <f t="shared" si="0"/>
        <v>0</v>
      </c>
    </row>
    <row r="70" spans="1:13" ht="20.100000000000001" customHeight="1" x14ac:dyDescent="0.2">
      <c r="A70" s="92"/>
      <c r="B70" s="92"/>
      <c r="C70" s="92"/>
      <c r="D70" s="92"/>
      <c r="J70" s="71"/>
      <c r="K70" s="71"/>
    </row>
    <row r="71" spans="1:13" ht="17.100000000000001" customHeight="1" x14ac:dyDescent="0.2">
      <c r="A71" s="95" t="s">
        <v>184</v>
      </c>
      <c r="B71" s="95"/>
      <c r="C71" s="95"/>
      <c r="D71" s="95"/>
      <c r="J71" s="71"/>
      <c r="K71" s="71"/>
    </row>
    <row r="72" spans="1:13" ht="17.100000000000001" customHeight="1" x14ac:dyDescent="0.2">
      <c r="A72" s="92" t="s">
        <v>372</v>
      </c>
      <c r="B72" s="92"/>
      <c r="C72" s="92"/>
      <c r="D72" s="92"/>
      <c r="J72" s="71"/>
      <c r="K72" s="71"/>
    </row>
    <row r="73" spans="1:13" ht="17.100000000000001" customHeight="1" x14ac:dyDescent="0.2">
      <c r="A73" s="94" t="s">
        <v>23</v>
      </c>
      <c r="B73" s="94"/>
      <c r="C73" s="94"/>
      <c r="D73" s="94"/>
      <c r="F73" s="56">
        <v>2</v>
      </c>
      <c r="G73" s="56">
        <v>1</v>
      </c>
      <c r="H73" s="57" t="s">
        <v>166</v>
      </c>
      <c r="J73" s="70"/>
      <c r="K73" s="70"/>
      <c r="L73" s="70"/>
      <c r="M73" s="70">
        <f t="shared" ref="M73:M136" si="1">K73*L73</f>
        <v>0</v>
      </c>
    </row>
    <row r="74" spans="1:13" ht="17.100000000000001" customHeight="1" x14ac:dyDescent="0.2">
      <c r="A74" s="94" t="s">
        <v>24</v>
      </c>
      <c r="B74" s="94"/>
      <c r="C74" s="94"/>
      <c r="D74" s="94"/>
      <c r="F74" s="56">
        <v>3</v>
      </c>
      <c r="G74" s="57" t="s">
        <v>166</v>
      </c>
      <c r="H74" s="57" t="s">
        <v>166</v>
      </c>
      <c r="J74" s="70"/>
      <c r="K74" s="70"/>
      <c r="L74" s="70"/>
      <c r="M74" s="70">
        <f t="shared" si="1"/>
        <v>0</v>
      </c>
    </row>
    <row r="75" spans="1:13" ht="17.100000000000001" customHeight="1" x14ac:dyDescent="0.2">
      <c r="A75" s="94" t="s">
        <v>22</v>
      </c>
      <c r="B75" s="94"/>
      <c r="C75" s="94"/>
      <c r="D75" s="94"/>
      <c r="F75" s="56">
        <v>30</v>
      </c>
      <c r="G75" s="57" t="s">
        <v>166</v>
      </c>
      <c r="H75" s="57" t="s">
        <v>166</v>
      </c>
      <c r="J75" s="70"/>
      <c r="K75" s="70"/>
      <c r="L75" s="70"/>
      <c r="M75" s="70">
        <f t="shared" si="1"/>
        <v>0</v>
      </c>
    </row>
    <row r="76" spans="1:13" ht="17.100000000000001" customHeight="1" x14ac:dyDescent="0.2">
      <c r="A76" s="92" t="s">
        <v>373</v>
      </c>
      <c r="B76" s="92"/>
      <c r="C76" s="92"/>
      <c r="D76" s="92"/>
      <c r="J76" s="71"/>
      <c r="K76" s="71"/>
    </row>
    <row r="77" spans="1:13" ht="17.100000000000001" customHeight="1" x14ac:dyDescent="0.2">
      <c r="A77" s="94" t="s">
        <v>25</v>
      </c>
      <c r="B77" s="94"/>
      <c r="C77" s="94"/>
      <c r="D77" s="94"/>
      <c r="F77" s="56">
        <v>10</v>
      </c>
      <c r="G77" s="57" t="s">
        <v>166</v>
      </c>
      <c r="H77" s="57" t="s">
        <v>166</v>
      </c>
      <c r="J77" s="70"/>
      <c r="K77" s="70"/>
      <c r="L77" s="70"/>
      <c r="M77" s="70">
        <f t="shared" si="1"/>
        <v>0</v>
      </c>
    </row>
    <row r="78" spans="1:13" ht="17.100000000000001" customHeight="1" x14ac:dyDescent="0.2">
      <c r="A78" s="94" t="s">
        <v>26</v>
      </c>
      <c r="B78" s="94"/>
      <c r="C78" s="94"/>
      <c r="D78" s="94"/>
      <c r="F78" s="56">
        <v>5</v>
      </c>
      <c r="G78" s="56">
        <v>3</v>
      </c>
      <c r="H78" s="57" t="s">
        <v>166</v>
      </c>
      <c r="J78" s="70"/>
      <c r="K78" s="70"/>
      <c r="L78" s="70"/>
      <c r="M78" s="70">
        <f t="shared" si="1"/>
        <v>0</v>
      </c>
    </row>
    <row r="79" spans="1:13" ht="17.100000000000001" customHeight="1" x14ac:dyDescent="0.2">
      <c r="A79" s="92" t="s">
        <v>374</v>
      </c>
      <c r="B79" s="92"/>
      <c r="C79" s="92"/>
      <c r="D79" s="92"/>
      <c r="J79" s="71"/>
      <c r="K79" s="71"/>
      <c r="L79" s="71"/>
      <c r="M79" s="71"/>
    </row>
    <row r="80" spans="1:13" ht="17.100000000000001" customHeight="1" x14ac:dyDescent="0.2">
      <c r="A80" s="94" t="s">
        <v>27</v>
      </c>
      <c r="B80" s="94"/>
      <c r="C80" s="94"/>
      <c r="D80" s="94"/>
      <c r="F80" s="56">
        <v>30</v>
      </c>
      <c r="G80" s="56">
        <v>15</v>
      </c>
      <c r="H80" s="57" t="s">
        <v>166</v>
      </c>
      <c r="J80" s="70"/>
      <c r="K80" s="70"/>
      <c r="L80" s="70"/>
      <c r="M80" s="70">
        <f t="shared" si="1"/>
        <v>0</v>
      </c>
    </row>
    <row r="81" spans="1:13" ht="17.100000000000001" customHeight="1" x14ac:dyDescent="0.2">
      <c r="A81" s="94" t="s">
        <v>185</v>
      </c>
      <c r="B81" s="94"/>
      <c r="C81" s="94"/>
      <c r="D81" s="94"/>
      <c r="F81" s="56">
        <v>30</v>
      </c>
      <c r="G81" s="56">
        <v>15</v>
      </c>
      <c r="H81" s="57" t="s">
        <v>166</v>
      </c>
      <c r="J81" s="70"/>
      <c r="K81" s="70"/>
      <c r="L81" s="70"/>
      <c r="M81" s="70">
        <f t="shared" si="1"/>
        <v>0</v>
      </c>
    </row>
    <row r="82" spans="1:13" ht="17.100000000000001" customHeight="1" x14ac:dyDescent="0.2">
      <c r="A82" s="95" t="s">
        <v>186</v>
      </c>
      <c r="B82" s="95"/>
      <c r="C82" s="95"/>
      <c r="D82" s="95"/>
      <c r="J82" s="71"/>
      <c r="K82" s="71"/>
    </row>
    <row r="83" spans="1:13" ht="17.100000000000001" customHeight="1" x14ac:dyDescent="0.2">
      <c r="A83" s="92" t="s">
        <v>375</v>
      </c>
      <c r="B83" s="92"/>
      <c r="C83" s="92"/>
      <c r="D83" s="92"/>
      <c r="J83" s="71"/>
      <c r="K83" s="71"/>
    </row>
    <row r="84" spans="1:13" ht="17.100000000000001" customHeight="1" x14ac:dyDescent="0.2">
      <c r="A84" s="94" t="s">
        <v>29</v>
      </c>
      <c r="B84" s="94"/>
      <c r="C84" s="94"/>
      <c r="D84" s="94"/>
      <c r="F84" s="56">
        <v>64</v>
      </c>
      <c r="G84" s="56">
        <v>32</v>
      </c>
      <c r="H84" s="57" t="s">
        <v>166</v>
      </c>
      <c r="J84" s="70"/>
      <c r="K84" s="70"/>
      <c r="L84" s="70"/>
      <c r="M84" s="70">
        <f t="shared" si="1"/>
        <v>0</v>
      </c>
    </row>
    <row r="85" spans="1:13" ht="17.100000000000001" customHeight="1" x14ac:dyDescent="0.2">
      <c r="A85" s="94" t="s">
        <v>28</v>
      </c>
      <c r="B85" s="94"/>
      <c r="C85" s="94"/>
      <c r="D85" s="94"/>
      <c r="F85" s="56">
        <v>15</v>
      </c>
      <c r="G85" s="56">
        <v>9</v>
      </c>
      <c r="H85" s="57" t="s">
        <v>166</v>
      </c>
      <c r="J85" s="70"/>
      <c r="K85" s="70"/>
      <c r="L85" s="70"/>
      <c r="M85" s="70">
        <f t="shared" si="1"/>
        <v>0</v>
      </c>
    </row>
    <row r="86" spans="1:13" ht="17.100000000000001" customHeight="1" x14ac:dyDescent="0.2">
      <c r="A86" s="94" t="s">
        <v>30</v>
      </c>
      <c r="B86" s="94"/>
      <c r="C86" s="94"/>
      <c r="D86" s="94"/>
      <c r="F86" s="56">
        <v>64</v>
      </c>
      <c r="G86" s="56">
        <v>32</v>
      </c>
      <c r="H86" s="57" t="s">
        <v>166</v>
      </c>
      <c r="J86" s="70"/>
      <c r="K86" s="70"/>
      <c r="L86" s="70"/>
      <c r="M86" s="70">
        <f t="shared" si="1"/>
        <v>0</v>
      </c>
    </row>
    <row r="87" spans="1:13" ht="17.100000000000001" customHeight="1" x14ac:dyDescent="0.2">
      <c r="A87" s="94" t="s">
        <v>31</v>
      </c>
      <c r="B87" s="94"/>
      <c r="C87" s="94"/>
      <c r="D87" s="94"/>
      <c r="F87" s="56">
        <v>50</v>
      </c>
      <c r="G87" s="57" t="s">
        <v>166</v>
      </c>
      <c r="H87" s="57" t="s">
        <v>166</v>
      </c>
      <c r="J87" s="70"/>
      <c r="K87" s="70"/>
      <c r="L87" s="70"/>
      <c r="M87" s="70">
        <f t="shared" si="1"/>
        <v>0</v>
      </c>
    </row>
    <row r="88" spans="1:13" ht="17.100000000000001" customHeight="1" x14ac:dyDescent="0.2">
      <c r="A88" s="94" t="s">
        <v>187</v>
      </c>
      <c r="B88" s="94"/>
      <c r="C88" s="94"/>
      <c r="D88" s="94"/>
      <c r="F88" s="56">
        <v>15</v>
      </c>
      <c r="G88" s="57" t="s">
        <v>166</v>
      </c>
      <c r="H88" s="57" t="s">
        <v>166</v>
      </c>
      <c r="J88" s="70"/>
      <c r="K88" s="70"/>
      <c r="L88" s="70"/>
      <c r="M88" s="70">
        <f t="shared" si="1"/>
        <v>0</v>
      </c>
    </row>
    <row r="89" spans="1:13" ht="17.100000000000001" customHeight="1" x14ac:dyDescent="0.2">
      <c r="A89" s="92" t="s">
        <v>376</v>
      </c>
      <c r="B89" s="92"/>
      <c r="C89" s="92"/>
      <c r="D89" s="92"/>
      <c r="J89" s="71"/>
      <c r="K89" s="71"/>
    </row>
    <row r="90" spans="1:13" ht="17.100000000000001" customHeight="1" x14ac:dyDescent="0.2">
      <c r="A90" s="94" t="s">
        <v>188</v>
      </c>
      <c r="B90" s="94"/>
      <c r="C90" s="94"/>
      <c r="D90" s="94"/>
      <c r="F90" s="56">
        <v>100</v>
      </c>
      <c r="G90" s="56">
        <v>50</v>
      </c>
      <c r="H90" s="57" t="s">
        <v>166</v>
      </c>
      <c r="J90" s="70"/>
      <c r="K90" s="70"/>
      <c r="L90" s="70"/>
      <c r="M90" s="70">
        <f t="shared" si="1"/>
        <v>0</v>
      </c>
    </row>
    <row r="91" spans="1:13" ht="17.100000000000001" customHeight="1" x14ac:dyDescent="0.2">
      <c r="A91" s="94" t="s">
        <v>189</v>
      </c>
      <c r="B91" s="94"/>
      <c r="C91" s="94"/>
      <c r="D91" s="94"/>
      <c r="F91" s="56">
        <v>100</v>
      </c>
      <c r="G91" s="56">
        <v>50</v>
      </c>
      <c r="H91" s="57" t="s">
        <v>166</v>
      </c>
      <c r="J91" s="70"/>
      <c r="K91" s="70"/>
      <c r="L91" s="70"/>
      <c r="M91" s="70">
        <f t="shared" si="1"/>
        <v>0</v>
      </c>
    </row>
    <row r="92" spans="1:13" ht="17.100000000000001" customHeight="1" x14ac:dyDescent="0.2">
      <c r="A92" s="92" t="s">
        <v>377</v>
      </c>
      <c r="B92" s="92"/>
      <c r="C92" s="92"/>
      <c r="D92" s="92"/>
      <c r="J92" s="71"/>
      <c r="K92" s="71"/>
      <c r="L92" s="71"/>
      <c r="M92" s="71"/>
    </row>
    <row r="93" spans="1:13" ht="17.100000000000001" customHeight="1" x14ac:dyDescent="0.2">
      <c r="A93" s="94" t="s">
        <v>189</v>
      </c>
      <c r="B93" s="94"/>
      <c r="C93" s="94"/>
      <c r="D93" s="94"/>
      <c r="F93" s="56">
        <v>100</v>
      </c>
      <c r="G93" s="56">
        <v>50</v>
      </c>
      <c r="H93" s="57" t="s">
        <v>166</v>
      </c>
      <c r="J93" s="70"/>
      <c r="K93" s="70"/>
      <c r="L93" s="70"/>
      <c r="M93" s="70">
        <f t="shared" si="1"/>
        <v>0</v>
      </c>
    </row>
    <row r="94" spans="1:13" ht="17.100000000000001" customHeight="1" x14ac:dyDescent="0.2">
      <c r="A94" s="92" t="s">
        <v>378</v>
      </c>
      <c r="B94" s="92"/>
      <c r="C94" s="92"/>
      <c r="D94" s="92"/>
      <c r="J94" s="71"/>
      <c r="K94" s="71"/>
      <c r="L94" s="71"/>
      <c r="M94" s="71"/>
    </row>
    <row r="95" spans="1:13" ht="17.100000000000001" customHeight="1" x14ac:dyDescent="0.2">
      <c r="A95" s="94" t="s">
        <v>32</v>
      </c>
      <c r="B95" s="94"/>
      <c r="C95" s="94"/>
      <c r="D95" s="94"/>
      <c r="F95" s="56">
        <v>12</v>
      </c>
      <c r="G95" s="56">
        <v>6</v>
      </c>
      <c r="H95" s="57" t="s">
        <v>166</v>
      </c>
      <c r="J95" s="70"/>
      <c r="K95" s="70"/>
      <c r="L95" s="70"/>
      <c r="M95" s="70">
        <f t="shared" si="1"/>
        <v>0</v>
      </c>
    </row>
    <row r="96" spans="1:13" ht="20.100000000000001" customHeight="1" x14ac:dyDescent="0.2">
      <c r="A96" s="94" t="s">
        <v>33</v>
      </c>
      <c r="B96" s="94"/>
      <c r="C96" s="94"/>
      <c r="D96" s="94"/>
      <c r="F96" s="57">
        <v>1000</v>
      </c>
      <c r="G96" s="56">
        <v>300</v>
      </c>
      <c r="H96" s="56">
        <v>60</v>
      </c>
      <c r="J96" s="70"/>
      <c r="K96" s="70"/>
      <c r="L96" s="70"/>
      <c r="M96" s="70">
        <f t="shared" si="1"/>
        <v>0</v>
      </c>
    </row>
    <row r="97" spans="1:13" ht="20.100000000000001" customHeight="1" x14ac:dyDescent="0.2">
      <c r="A97" s="94" t="s">
        <v>190</v>
      </c>
      <c r="B97" s="94"/>
      <c r="C97" s="94"/>
      <c r="D97" s="94"/>
      <c r="F97" s="57">
        <v>3250</v>
      </c>
      <c r="G97" s="57">
        <v>1000</v>
      </c>
      <c r="H97" s="56">
        <v>250</v>
      </c>
      <c r="J97" s="70"/>
      <c r="K97" s="70"/>
      <c r="L97" s="70"/>
      <c r="M97" s="70">
        <f t="shared" si="1"/>
        <v>0</v>
      </c>
    </row>
    <row r="98" spans="1:13" x14ac:dyDescent="0.2">
      <c r="A98" s="94" t="s">
        <v>191</v>
      </c>
      <c r="B98" s="94"/>
      <c r="C98" s="94"/>
      <c r="D98" s="94"/>
      <c r="F98" s="56">
        <v>100</v>
      </c>
      <c r="G98" s="56">
        <v>60</v>
      </c>
      <c r="H98" s="57" t="s">
        <v>166</v>
      </c>
      <c r="J98" s="70"/>
      <c r="K98" s="70"/>
      <c r="L98" s="70"/>
      <c r="M98" s="70">
        <f t="shared" si="1"/>
        <v>0</v>
      </c>
    </row>
    <row r="99" spans="1:13" x14ac:dyDescent="0.2">
      <c r="A99" s="94" t="s">
        <v>35</v>
      </c>
      <c r="B99" s="94"/>
      <c r="C99" s="94"/>
      <c r="D99" s="94"/>
      <c r="F99" s="56">
        <v>12</v>
      </c>
      <c r="G99" s="56">
        <v>12</v>
      </c>
      <c r="H99" s="57" t="s">
        <v>166</v>
      </c>
      <c r="J99" s="70"/>
      <c r="K99" s="70"/>
      <c r="L99" s="70"/>
      <c r="M99" s="70">
        <f t="shared" si="1"/>
        <v>0</v>
      </c>
    </row>
    <row r="100" spans="1:13" x14ac:dyDescent="0.2">
      <c r="A100" s="94" t="s">
        <v>36</v>
      </c>
      <c r="B100" s="94"/>
      <c r="C100" s="94"/>
      <c r="D100" s="94"/>
      <c r="F100" s="56">
        <v>12</v>
      </c>
      <c r="G100" s="56">
        <v>12</v>
      </c>
      <c r="H100" s="57" t="s">
        <v>166</v>
      </c>
      <c r="J100" s="70"/>
      <c r="K100" s="70"/>
      <c r="L100" s="70"/>
      <c r="M100" s="70">
        <f t="shared" si="1"/>
        <v>0</v>
      </c>
    </row>
    <row r="101" spans="1:13" ht="18.95" customHeight="1" x14ac:dyDescent="0.2">
      <c r="A101" s="94" t="s">
        <v>34</v>
      </c>
      <c r="B101" s="94"/>
      <c r="C101" s="94"/>
      <c r="D101" s="94"/>
      <c r="F101" s="56">
        <v>40</v>
      </c>
      <c r="G101" s="56">
        <v>20</v>
      </c>
      <c r="H101" s="57" t="s">
        <v>166</v>
      </c>
      <c r="J101" s="70"/>
      <c r="K101" s="70"/>
      <c r="L101" s="70"/>
      <c r="M101" s="70">
        <f t="shared" si="1"/>
        <v>0</v>
      </c>
    </row>
    <row r="102" spans="1:13" ht="17.100000000000001" customHeight="1" x14ac:dyDescent="0.2">
      <c r="A102" s="92" t="s">
        <v>379</v>
      </c>
      <c r="B102" s="92"/>
      <c r="C102" s="92"/>
      <c r="D102" s="92"/>
      <c r="J102" s="71"/>
      <c r="K102" s="71"/>
      <c r="L102" s="71"/>
      <c r="M102" s="71"/>
    </row>
    <row r="103" spans="1:13" ht="17.100000000000001" customHeight="1" x14ac:dyDescent="0.2">
      <c r="A103" s="94" t="s">
        <v>192</v>
      </c>
      <c r="B103" s="94"/>
      <c r="C103" s="94"/>
      <c r="D103" s="94"/>
      <c r="F103" s="56">
        <v>56</v>
      </c>
      <c r="G103" s="56">
        <v>16</v>
      </c>
      <c r="H103" s="57" t="s">
        <v>166</v>
      </c>
      <c r="J103" s="70"/>
      <c r="K103" s="70"/>
      <c r="L103" s="70"/>
      <c r="M103" s="70">
        <f t="shared" si="1"/>
        <v>0</v>
      </c>
    </row>
    <row r="104" spans="1:13" ht="17.100000000000001" customHeight="1" x14ac:dyDescent="0.2">
      <c r="A104" s="92" t="s">
        <v>380</v>
      </c>
      <c r="B104" s="92"/>
      <c r="C104" s="92"/>
      <c r="D104" s="92"/>
      <c r="J104" s="71"/>
      <c r="K104" s="71"/>
      <c r="L104" s="71"/>
      <c r="M104" s="71"/>
    </row>
    <row r="105" spans="1:13" ht="17.100000000000001" customHeight="1" x14ac:dyDescent="0.2">
      <c r="A105" s="94" t="s">
        <v>37</v>
      </c>
      <c r="B105" s="94"/>
      <c r="C105" s="94"/>
      <c r="D105" s="94"/>
      <c r="F105" s="56">
        <v>5</v>
      </c>
      <c r="G105" s="56">
        <v>3</v>
      </c>
      <c r="H105" s="57" t="s">
        <v>166</v>
      </c>
      <c r="J105" s="70"/>
      <c r="K105" s="70"/>
      <c r="L105" s="70"/>
      <c r="M105" s="70">
        <f t="shared" si="1"/>
        <v>0</v>
      </c>
    </row>
    <row r="106" spans="1:13" ht="17.100000000000001" customHeight="1" x14ac:dyDescent="0.2">
      <c r="A106" s="94" t="s">
        <v>193</v>
      </c>
      <c r="B106" s="94"/>
      <c r="C106" s="94"/>
      <c r="D106" s="94"/>
      <c r="F106" s="56">
        <v>3</v>
      </c>
      <c r="G106" s="56">
        <v>1</v>
      </c>
      <c r="H106" s="57" t="s">
        <v>166</v>
      </c>
      <c r="J106" s="70"/>
      <c r="K106" s="70"/>
      <c r="L106" s="70"/>
      <c r="M106" s="70">
        <f t="shared" si="1"/>
        <v>0</v>
      </c>
    </row>
    <row r="107" spans="1:13" ht="18.95" customHeight="1" x14ac:dyDescent="0.2">
      <c r="A107" s="92"/>
      <c r="B107" s="92"/>
      <c r="C107" s="92"/>
      <c r="D107" s="92"/>
      <c r="J107" s="71"/>
      <c r="K107" s="71"/>
      <c r="L107" s="71"/>
      <c r="M107" s="71"/>
    </row>
    <row r="108" spans="1:13" ht="17.100000000000001" customHeight="1" x14ac:dyDescent="0.2">
      <c r="A108" s="95" t="s">
        <v>194</v>
      </c>
      <c r="B108" s="95"/>
      <c r="C108" s="95"/>
      <c r="D108" s="95"/>
      <c r="J108" s="71"/>
      <c r="K108" s="71"/>
      <c r="L108" s="71"/>
      <c r="M108" s="71"/>
    </row>
    <row r="109" spans="1:13" ht="17.100000000000001" customHeight="1" x14ac:dyDescent="0.2">
      <c r="A109" s="92" t="s">
        <v>195</v>
      </c>
      <c r="B109" s="92"/>
      <c r="C109" s="92"/>
      <c r="D109" s="92"/>
      <c r="J109" s="71"/>
      <c r="K109" s="71"/>
      <c r="L109" s="71"/>
      <c r="M109" s="71"/>
    </row>
    <row r="110" spans="1:13" ht="17.100000000000001" customHeight="1" x14ac:dyDescent="0.2">
      <c r="A110" s="94" t="s">
        <v>196</v>
      </c>
      <c r="B110" s="94"/>
      <c r="C110" s="94"/>
      <c r="D110" s="94"/>
      <c r="F110" s="56">
        <v>500</v>
      </c>
      <c r="G110" s="57" t="s">
        <v>166</v>
      </c>
      <c r="H110" s="57" t="s">
        <v>166</v>
      </c>
      <c r="J110" s="70"/>
      <c r="K110" s="70"/>
      <c r="L110" s="70"/>
      <c r="M110" s="70">
        <f t="shared" si="1"/>
        <v>0</v>
      </c>
    </row>
    <row r="111" spans="1:13" ht="17.100000000000001" customHeight="1" x14ac:dyDescent="0.2">
      <c r="A111" s="94" t="s">
        <v>38</v>
      </c>
      <c r="B111" s="94"/>
      <c r="C111" s="94"/>
      <c r="D111" s="94"/>
      <c r="F111" s="56">
        <v>4</v>
      </c>
      <c r="G111" s="56">
        <v>2</v>
      </c>
      <c r="H111" s="57" t="s">
        <v>166</v>
      </c>
      <c r="J111" s="70"/>
      <c r="K111" s="70"/>
      <c r="L111" s="70"/>
      <c r="M111" s="70">
        <f t="shared" si="1"/>
        <v>0</v>
      </c>
    </row>
    <row r="112" spans="1:13" ht="17.100000000000001" customHeight="1" x14ac:dyDescent="0.2">
      <c r="A112" s="94" t="s">
        <v>39</v>
      </c>
      <c r="B112" s="94"/>
      <c r="C112" s="94"/>
      <c r="D112" s="94"/>
      <c r="F112" s="56">
        <v>2</v>
      </c>
      <c r="G112" s="56">
        <v>1</v>
      </c>
      <c r="H112" s="57" t="s">
        <v>166</v>
      </c>
      <c r="J112" s="70"/>
      <c r="K112" s="70"/>
      <c r="L112" s="70"/>
      <c r="M112" s="70">
        <f t="shared" si="1"/>
        <v>0</v>
      </c>
    </row>
    <row r="113" spans="1:13" ht="18.95" customHeight="1" x14ac:dyDescent="0.2">
      <c r="A113" s="92"/>
      <c r="B113" s="92"/>
      <c r="C113" s="92"/>
      <c r="D113" s="92"/>
      <c r="J113" s="71"/>
      <c r="K113" s="71"/>
    </row>
    <row r="114" spans="1:13" ht="17.100000000000001" customHeight="1" x14ac:dyDescent="0.2">
      <c r="A114" s="95" t="s">
        <v>197</v>
      </c>
      <c r="B114" s="95"/>
      <c r="C114" s="95"/>
      <c r="D114" s="95"/>
      <c r="J114" s="71"/>
      <c r="K114" s="71"/>
    </row>
    <row r="115" spans="1:13" ht="17.100000000000001" customHeight="1" x14ac:dyDescent="0.2">
      <c r="A115" s="92" t="s">
        <v>381</v>
      </c>
      <c r="B115" s="92"/>
      <c r="C115" s="92"/>
      <c r="D115" s="92"/>
      <c r="J115" s="71"/>
      <c r="K115" s="71"/>
    </row>
    <row r="116" spans="1:13" ht="17.100000000000001" customHeight="1" x14ac:dyDescent="0.2">
      <c r="A116" s="92" t="s">
        <v>41</v>
      </c>
      <c r="B116" s="92"/>
      <c r="C116" s="92"/>
      <c r="D116" s="92"/>
      <c r="J116" s="71"/>
      <c r="K116" s="71"/>
    </row>
    <row r="117" spans="1:13" ht="17.100000000000001" customHeight="1" x14ac:dyDescent="0.2">
      <c r="A117" s="94" t="s">
        <v>40</v>
      </c>
      <c r="B117" s="94"/>
      <c r="C117" s="94"/>
      <c r="D117" s="94"/>
      <c r="F117" s="64">
        <v>4</v>
      </c>
      <c r="G117" s="56">
        <v>2</v>
      </c>
      <c r="H117" s="56">
        <v>2</v>
      </c>
      <c r="J117" s="70"/>
      <c r="K117" s="70"/>
      <c r="L117" s="70"/>
      <c r="M117" s="70">
        <f t="shared" si="1"/>
        <v>0</v>
      </c>
    </row>
    <row r="118" spans="1:13" ht="17.100000000000001" customHeight="1" x14ac:dyDescent="0.2">
      <c r="A118" s="94" t="s">
        <v>198</v>
      </c>
      <c r="B118" s="94"/>
      <c r="C118" s="94"/>
      <c r="D118" s="94"/>
      <c r="F118" s="64">
        <v>5</v>
      </c>
      <c r="G118" s="56">
        <v>2</v>
      </c>
      <c r="H118" s="56">
        <v>2</v>
      </c>
      <c r="J118" s="70"/>
      <c r="K118" s="70"/>
      <c r="L118" s="70"/>
      <c r="M118" s="70">
        <f t="shared" si="1"/>
        <v>0</v>
      </c>
    </row>
    <row r="119" spans="1:13" ht="17.100000000000001" customHeight="1" x14ac:dyDescent="0.2">
      <c r="A119" s="94" t="s">
        <v>199</v>
      </c>
      <c r="B119" s="94"/>
      <c r="C119" s="94"/>
      <c r="D119" s="94"/>
      <c r="F119" s="64">
        <v>1</v>
      </c>
      <c r="G119" s="57" t="s">
        <v>166</v>
      </c>
      <c r="H119" s="57" t="s">
        <v>166</v>
      </c>
      <c r="J119" s="70"/>
      <c r="K119" s="70"/>
      <c r="L119" s="70"/>
      <c r="M119" s="70">
        <f t="shared" si="1"/>
        <v>0</v>
      </c>
    </row>
    <row r="120" spans="1:13" ht="17.100000000000001" customHeight="1" x14ac:dyDescent="0.2">
      <c r="A120" s="94" t="s">
        <v>200</v>
      </c>
      <c r="B120" s="94"/>
      <c r="C120" s="94"/>
      <c r="D120" s="94"/>
      <c r="F120" s="64">
        <v>5</v>
      </c>
      <c r="G120" s="56">
        <v>1</v>
      </c>
      <c r="H120" s="57" t="s">
        <v>166</v>
      </c>
      <c r="J120" s="70"/>
      <c r="K120" s="70"/>
      <c r="L120" s="70"/>
      <c r="M120" s="70">
        <f t="shared" si="1"/>
        <v>0</v>
      </c>
    </row>
    <row r="121" spans="1:13" ht="17.100000000000001" customHeight="1" x14ac:dyDescent="0.2">
      <c r="A121" s="92" t="s">
        <v>201</v>
      </c>
      <c r="B121" s="92"/>
      <c r="C121" s="92"/>
      <c r="D121" s="92"/>
      <c r="J121" s="71"/>
      <c r="K121" s="71"/>
      <c r="L121" s="71"/>
      <c r="M121" s="71"/>
    </row>
    <row r="122" spans="1:13" ht="17.100000000000001" customHeight="1" x14ac:dyDescent="0.2">
      <c r="A122" s="94" t="s">
        <v>202</v>
      </c>
      <c r="B122" s="94"/>
      <c r="C122" s="94"/>
      <c r="D122" s="94"/>
      <c r="F122" s="64">
        <v>4</v>
      </c>
      <c r="G122" s="56">
        <v>2</v>
      </c>
      <c r="H122" s="57" t="s">
        <v>166</v>
      </c>
      <c r="J122" s="70"/>
      <c r="K122" s="70"/>
      <c r="L122" s="70"/>
      <c r="M122" s="70">
        <f t="shared" si="1"/>
        <v>0</v>
      </c>
    </row>
    <row r="123" spans="1:13" ht="17.100000000000001" customHeight="1" x14ac:dyDescent="0.2">
      <c r="A123" s="92" t="s">
        <v>42</v>
      </c>
      <c r="B123" s="92"/>
      <c r="C123" s="92"/>
      <c r="D123" s="92"/>
      <c r="J123" s="71"/>
      <c r="K123" s="71"/>
      <c r="L123" s="71"/>
      <c r="M123" s="71"/>
    </row>
    <row r="124" spans="1:13" ht="17.100000000000001" customHeight="1" x14ac:dyDescent="0.2">
      <c r="A124" s="94" t="s">
        <v>43</v>
      </c>
      <c r="B124" s="94"/>
      <c r="C124" s="94"/>
      <c r="D124" s="94"/>
      <c r="F124" s="64">
        <v>2</v>
      </c>
      <c r="G124" s="56">
        <v>1</v>
      </c>
      <c r="H124" s="57" t="s">
        <v>166</v>
      </c>
      <c r="J124" s="70"/>
      <c r="K124" s="70"/>
      <c r="L124" s="70"/>
      <c r="M124" s="70">
        <f t="shared" si="1"/>
        <v>0</v>
      </c>
    </row>
    <row r="125" spans="1:13" ht="17.100000000000001" customHeight="1" x14ac:dyDescent="0.2">
      <c r="A125" s="94" t="s">
        <v>44</v>
      </c>
      <c r="B125" s="94"/>
      <c r="C125" s="94"/>
      <c r="D125" s="94"/>
      <c r="F125" s="64">
        <v>2</v>
      </c>
      <c r="G125" s="56">
        <v>1</v>
      </c>
      <c r="H125" s="57" t="s">
        <v>166</v>
      </c>
      <c r="J125" s="70"/>
      <c r="K125" s="70"/>
      <c r="L125" s="70"/>
      <c r="M125" s="70">
        <f t="shared" si="1"/>
        <v>0</v>
      </c>
    </row>
    <row r="126" spans="1:13" ht="17.100000000000001" customHeight="1" x14ac:dyDescent="0.2">
      <c r="A126" s="94" t="s">
        <v>45</v>
      </c>
      <c r="B126" s="94"/>
      <c r="C126" s="94"/>
      <c r="D126" s="94"/>
      <c r="F126" s="64">
        <v>2</v>
      </c>
      <c r="G126" s="56">
        <v>1</v>
      </c>
      <c r="H126" s="57" t="s">
        <v>166</v>
      </c>
      <c r="J126" s="70"/>
      <c r="K126" s="70"/>
      <c r="L126" s="70"/>
      <c r="M126" s="70">
        <f t="shared" si="1"/>
        <v>0</v>
      </c>
    </row>
    <row r="127" spans="1:13" ht="17.100000000000001" customHeight="1" x14ac:dyDescent="0.2">
      <c r="A127" s="94" t="s">
        <v>46</v>
      </c>
      <c r="B127" s="94"/>
      <c r="C127" s="94"/>
      <c r="D127" s="94"/>
      <c r="F127" s="64">
        <v>2</v>
      </c>
      <c r="G127" s="56">
        <v>1</v>
      </c>
      <c r="H127" s="57" t="s">
        <v>166</v>
      </c>
      <c r="J127" s="70"/>
      <c r="K127" s="70"/>
      <c r="L127" s="70"/>
      <c r="M127" s="70">
        <f t="shared" si="1"/>
        <v>0</v>
      </c>
    </row>
    <row r="128" spans="1:13" ht="17.100000000000001" customHeight="1" x14ac:dyDescent="0.2">
      <c r="A128" s="94" t="s">
        <v>47</v>
      </c>
      <c r="B128" s="94"/>
      <c r="C128" s="94"/>
      <c r="D128" s="94"/>
      <c r="F128" s="64">
        <v>2</v>
      </c>
      <c r="G128" s="56">
        <v>1</v>
      </c>
      <c r="H128" s="57" t="s">
        <v>166</v>
      </c>
      <c r="J128" s="70"/>
      <c r="K128" s="70"/>
      <c r="L128" s="70"/>
      <c r="M128" s="70">
        <f t="shared" si="1"/>
        <v>0</v>
      </c>
    </row>
    <row r="129" spans="1:13" ht="17.100000000000001" customHeight="1" x14ac:dyDescent="0.2">
      <c r="A129" s="94" t="s">
        <v>48</v>
      </c>
      <c r="B129" s="94"/>
      <c r="C129" s="94"/>
      <c r="D129" s="94"/>
      <c r="F129" s="64">
        <v>2</v>
      </c>
      <c r="G129" s="56">
        <v>1</v>
      </c>
      <c r="H129" s="57" t="s">
        <v>166</v>
      </c>
      <c r="J129" s="70"/>
      <c r="K129" s="70"/>
      <c r="L129" s="70"/>
      <c r="M129" s="70">
        <f t="shared" si="1"/>
        <v>0</v>
      </c>
    </row>
    <row r="130" spans="1:13" ht="17.100000000000001" customHeight="1" x14ac:dyDescent="0.2">
      <c r="A130" s="94" t="s">
        <v>50</v>
      </c>
      <c r="B130" s="94"/>
      <c r="C130" s="94"/>
      <c r="D130" s="94"/>
      <c r="F130" s="64">
        <v>2</v>
      </c>
      <c r="G130" s="56">
        <v>1</v>
      </c>
      <c r="H130" s="57" t="s">
        <v>166</v>
      </c>
      <c r="J130" s="70"/>
      <c r="K130" s="70"/>
      <c r="L130" s="70"/>
      <c r="M130" s="70">
        <f t="shared" si="1"/>
        <v>0</v>
      </c>
    </row>
    <row r="131" spans="1:13" ht="17.100000000000001" customHeight="1" x14ac:dyDescent="0.2">
      <c r="A131" s="94" t="s">
        <v>51</v>
      </c>
      <c r="B131" s="94"/>
      <c r="C131" s="94"/>
      <c r="D131" s="94"/>
      <c r="F131" s="64">
        <v>2</v>
      </c>
      <c r="G131" s="56">
        <v>1</v>
      </c>
      <c r="H131" s="57" t="s">
        <v>166</v>
      </c>
      <c r="J131" s="70"/>
      <c r="K131" s="70"/>
      <c r="L131" s="70"/>
      <c r="M131" s="70">
        <f t="shared" si="1"/>
        <v>0</v>
      </c>
    </row>
    <row r="132" spans="1:13" ht="17.100000000000001" customHeight="1" x14ac:dyDescent="0.2">
      <c r="A132" s="94" t="s">
        <v>49</v>
      </c>
      <c r="B132" s="94"/>
      <c r="C132" s="94"/>
      <c r="D132" s="94"/>
      <c r="F132" s="64">
        <v>6</v>
      </c>
      <c r="G132" s="56">
        <v>3</v>
      </c>
      <c r="H132" s="57" t="s">
        <v>166</v>
      </c>
      <c r="J132" s="70"/>
      <c r="K132" s="70"/>
      <c r="L132" s="70"/>
      <c r="M132" s="70">
        <f t="shared" si="1"/>
        <v>0</v>
      </c>
    </row>
    <row r="133" spans="1:13" ht="17.100000000000001" customHeight="1" x14ac:dyDescent="0.2">
      <c r="A133" s="94" t="s">
        <v>203</v>
      </c>
      <c r="B133" s="94"/>
      <c r="C133" s="94"/>
      <c r="D133" s="94"/>
      <c r="F133" s="64">
        <v>6</v>
      </c>
      <c r="G133" s="56">
        <v>3</v>
      </c>
      <c r="H133" s="57" t="s">
        <v>166</v>
      </c>
      <c r="J133" s="70"/>
      <c r="K133" s="70"/>
      <c r="L133" s="70"/>
      <c r="M133" s="70">
        <f t="shared" si="1"/>
        <v>0</v>
      </c>
    </row>
    <row r="134" spans="1:13" ht="17.100000000000001" customHeight="1" x14ac:dyDescent="0.2">
      <c r="A134" s="92" t="s">
        <v>52</v>
      </c>
      <c r="B134" s="92"/>
      <c r="C134" s="92"/>
      <c r="D134" s="92"/>
      <c r="J134" s="71"/>
      <c r="K134" s="71"/>
      <c r="L134" s="71"/>
      <c r="M134" s="71"/>
    </row>
    <row r="135" spans="1:13" ht="17.100000000000001" customHeight="1" x14ac:dyDescent="0.2">
      <c r="A135" s="94" t="s">
        <v>53</v>
      </c>
      <c r="B135" s="94"/>
      <c r="C135" s="94"/>
      <c r="D135" s="94"/>
      <c r="F135" s="64">
        <v>2</v>
      </c>
      <c r="G135" s="56">
        <v>2</v>
      </c>
      <c r="H135" s="57" t="s">
        <v>166</v>
      </c>
      <c r="J135" s="70"/>
      <c r="K135" s="70"/>
      <c r="L135" s="70"/>
      <c r="M135" s="70">
        <f t="shared" si="1"/>
        <v>0</v>
      </c>
    </row>
    <row r="136" spans="1:13" ht="17.100000000000001" customHeight="1" x14ac:dyDescent="0.2">
      <c r="A136" s="92" t="s">
        <v>204</v>
      </c>
      <c r="B136" s="92"/>
      <c r="C136" s="92"/>
      <c r="D136" s="92"/>
      <c r="J136" s="71"/>
      <c r="K136" s="71"/>
      <c r="L136" s="71"/>
      <c r="M136" s="71"/>
    </row>
    <row r="137" spans="1:13" ht="17.100000000000001" customHeight="1" x14ac:dyDescent="0.2">
      <c r="A137" s="94" t="s">
        <v>54</v>
      </c>
      <c r="B137" s="94"/>
      <c r="C137" s="94"/>
      <c r="D137" s="94"/>
      <c r="F137" s="64">
        <v>1</v>
      </c>
      <c r="G137" s="65" t="s">
        <v>382</v>
      </c>
      <c r="H137" s="57" t="s">
        <v>166</v>
      </c>
      <c r="J137" s="70"/>
      <c r="K137" s="70"/>
      <c r="L137" s="70"/>
      <c r="M137" s="70">
        <f t="shared" ref="M137:M200" si="2">K137*L137</f>
        <v>0</v>
      </c>
    </row>
    <row r="138" spans="1:13" ht="17.100000000000001" customHeight="1" x14ac:dyDescent="0.2">
      <c r="A138" s="94" t="s">
        <v>205</v>
      </c>
      <c r="B138" s="94"/>
      <c r="C138" s="94"/>
      <c r="D138" s="94"/>
      <c r="F138" s="64">
        <v>4</v>
      </c>
      <c r="G138" s="56">
        <v>2</v>
      </c>
      <c r="H138" s="56">
        <v>1</v>
      </c>
      <c r="J138" s="70"/>
      <c r="K138" s="70"/>
      <c r="L138" s="70"/>
      <c r="M138" s="70">
        <f t="shared" si="2"/>
        <v>0</v>
      </c>
    </row>
    <row r="139" spans="1:13" ht="17.100000000000001" customHeight="1" x14ac:dyDescent="0.2">
      <c r="A139" s="92" t="s">
        <v>383</v>
      </c>
      <c r="B139" s="92"/>
      <c r="C139" s="92"/>
      <c r="D139" s="92"/>
      <c r="J139" s="71"/>
      <c r="K139" s="71"/>
      <c r="L139" s="71"/>
      <c r="M139" s="71"/>
    </row>
    <row r="140" spans="1:13" ht="17.100000000000001" customHeight="1" x14ac:dyDescent="0.2">
      <c r="A140" s="92" t="s">
        <v>206</v>
      </c>
      <c r="B140" s="92"/>
      <c r="C140" s="92"/>
      <c r="D140" s="92"/>
      <c r="J140" s="71"/>
      <c r="K140" s="71"/>
      <c r="L140" s="71"/>
      <c r="M140" s="71"/>
    </row>
    <row r="141" spans="1:13" ht="17.100000000000001" customHeight="1" x14ac:dyDescent="0.2">
      <c r="A141" s="94" t="s">
        <v>207</v>
      </c>
      <c r="B141" s="94"/>
      <c r="C141" s="94"/>
      <c r="D141" s="94"/>
      <c r="F141" s="64">
        <v>1</v>
      </c>
      <c r="G141" s="56">
        <v>1</v>
      </c>
      <c r="H141" s="57" t="s">
        <v>166</v>
      </c>
      <c r="J141" s="70"/>
      <c r="K141" s="70"/>
      <c r="L141" s="70"/>
      <c r="M141" s="70">
        <f t="shared" si="2"/>
        <v>0</v>
      </c>
    </row>
    <row r="142" spans="1:13" ht="17.100000000000001" customHeight="1" x14ac:dyDescent="0.2">
      <c r="A142" s="92" t="s">
        <v>57</v>
      </c>
      <c r="B142" s="92"/>
      <c r="C142" s="92"/>
      <c r="D142" s="92"/>
      <c r="J142" s="71"/>
      <c r="K142" s="71"/>
      <c r="L142" s="71"/>
      <c r="M142" s="71"/>
    </row>
    <row r="143" spans="1:13" ht="17.100000000000001" customHeight="1" x14ac:dyDescent="0.2">
      <c r="A143" s="94" t="s">
        <v>58</v>
      </c>
      <c r="B143" s="94"/>
      <c r="C143" s="94"/>
      <c r="D143" s="94"/>
      <c r="F143" s="64">
        <v>6</v>
      </c>
      <c r="G143" s="56">
        <v>3</v>
      </c>
      <c r="H143" s="57" t="s">
        <v>166</v>
      </c>
      <c r="J143" s="70"/>
      <c r="K143" s="70"/>
      <c r="L143" s="70"/>
      <c r="M143" s="70">
        <f t="shared" si="2"/>
        <v>0</v>
      </c>
    </row>
    <row r="144" spans="1:13" ht="17.100000000000001" customHeight="1" x14ac:dyDescent="0.2">
      <c r="A144" s="94" t="s">
        <v>56</v>
      </c>
      <c r="B144" s="94"/>
      <c r="C144" s="94"/>
      <c r="D144" s="94"/>
      <c r="F144" s="64">
        <v>8</v>
      </c>
      <c r="G144" s="56">
        <v>4</v>
      </c>
      <c r="H144" s="57" t="s">
        <v>166</v>
      </c>
      <c r="J144" s="70"/>
      <c r="K144" s="70"/>
      <c r="L144" s="70"/>
      <c r="M144" s="70">
        <f t="shared" si="2"/>
        <v>0</v>
      </c>
    </row>
    <row r="145" spans="1:13" ht="17.100000000000001" customHeight="1" x14ac:dyDescent="0.2">
      <c r="A145" s="94" t="s">
        <v>55</v>
      </c>
      <c r="B145" s="94"/>
      <c r="C145" s="94"/>
      <c r="D145" s="94"/>
      <c r="F145" s="64">
        <v>8</v>
      </c>
      <c r="G145" s="56">
        <v>4</v>
      </c>
      <c r="H145" s="57" t="s">
        <v>166</v>
      </c>
      <c r="J145" s="70"/>
      <c r="K145" s="70"/>
      <c r="L145" s="70"/>
      <c r="M145" s="70">
        <f t="shared" si="2"/>
        <v>0</v>
      </c>
    </row>
    <row r="146" spans="1:13" ht="17.100000000000001" customHeight="1" x14ac:dyDescent="0.2">
      <c r="A146" s="92" t="s">
        <v>208</v>
      </c>
      <c r="B146" s="92"/>
      <c r="C146" s="92"/>
      <c r="D146" s="92"/>
      <c r="J146" s="71"/>
      <c r="K146" s="71"/>
      <c r="L146" s="71"/>
      <c r="M146" s="71"/>
    </row>
    <row r="147" spans="1:13" ht="17.100000000000001" customHeight="1" x14ac:dyDescent="0.2">
      <c r="A147" s="94" t="s">
        <v>209</v>
      </c>
      <c r="B147" s="94"/>
      <c r="C147" s="94"/>
      <c r="D147" s="94"/>
      <c r="F147" s="64">
        <v>1</v>
      </c>
      <c r="G147" s="56">
        <v>1</v>
      </c>
      <c r="H147" s="57" t="s">
        <v>166</v>
      </c>
      <c r="J147" s="70"/>
      <c r="K147" s="70"/>
      <c r="L147" s="70"/>
      <c r="M147" s="70">
        <f t="shared" si="2"/>
        <v>0</v>
      </c>
    </row>
    <row r="148" spans="1:13" ht="17.100000000000001" customHeight="1" x14ac:dyDescent="0.2">
      <c r="A148" s="92" t="s">
        <v>59</v>
      </c>
      <c r="B148" s="92"/>
      <c r="C148" s="92"/>
      <c r="D148" s="92"/>
      <c r="J148" s="71"/>
      <c r="K148" s="71"/>
      <c r="L148" s="71"/>
      <c r="M148" s="71"/>
    </row>
    <row r="149" spans="1:13" ht="18.95" customHeight="1" x14ac:dyDescent="0.2">
      <c r="A149" s="94" t="s">
        <v>60</v>
      </c>
      <c r="B149" s="94"/>
      <c r="C149" s="94"/>
      <c r="D149" s="94"/>
      <c r="F149" s="64">
        <v>2</v>
      </c>
      <c r="G149" s="56">
        <v>2</v>
      </c>
      <c r="H149" s="57" t="s">
        <v>166</v>
      </c>
      <c r="J149" s="70"/>
      <c r="K149" s="70"/>
      <c r="L149" s="70"/>
      <c r="M149" s="70">
        <f t="shared" si="2"/>
        <v>0</v>
      </c>
    </row>
    <row r="150" spans="1:13" ht="17.100000000000001" customHeight="1" x14ac:dyDescent="0.2">
      <c r="A150" s="92" t="s">
        <v>384</v>
      </c>
      <c r="B150" s="92"/>
      <c r="C150" s="92"/>
      <c r="D150" s="92"/>
      <c r="J150" s="71"/>
      <c r="K150" s="71"/>
      <c r="L150" s="71"/>
      <c r="M150" s="71"/>
    </row>
    <row r="151" spans="1:13" ht="17.100000000000001" customHeight="1" x14ac:dyDescent="0.2">
      <c r="A151" s="92" t="s">
        <v>61</v>
      </c>
      <c r="B151" s="92"/>
      <c r="C151" s="92"/>
      <c r="D151" s="92"/>
      <c r="J151" s="71"/>
      <c r="K151" s="71"/>
      <c r="L151" s="71"/>
      <c r="M151" s="71"/>
    </row>
    <row r="152" spans="1:13" ht="17.100000000000001" customHeight="1" x14ac:dyDescent="0.2">
      <c r="A152" s="94" t="s">
        <v>62</v>
      </c>
      <c r="B152" s="94"/>
      <c r="C152" s="94"/>
      <c r="D152" s="94"/>
      <c r="F152" s="64">
        <v>5</v>
      </c>
      <c r="G152" s="56">
        <v>3</v>
      </c>
      <c r="H152" s="57" t="s">
        <v>166</v>
      </c>
      <c r="J152" s="70"/>
      <c r="K152" s="70"/>
      <c r="L152" s="70"/>
      <c r="M152" s="70">
        <f t="shared" si="2"/>
        <v>0</v>
      </c>
    </row>
    <row r="153" spans="1:13" ht="17.100000000000001" customHeight="1" x14ac:dyDescent="0.2">
      <c r="A153" s="94" t="s">
        <v>210</v>
      </c>
      <c r="B153" s="94"/>
      <c r="C153" s="94"/>
      <c r="D153" s="94"/>
      <c r="F153" s="64">
        <v>5</v>
      </c>
      <c r="G153" s="56">
        <v>3</v>
      </c>
      <c r="H153" s="57" t="s">
        <v>166</v>
      </c>
      <c r="J153" s="70"/>
      <c r="K153" s="70"/>
      <c r="L153" s="70"/>
      <c r="M153" s="70">
        <f t="shared" si="2"/>
        <v>0</v>
      </c>
    </row>
    <row r="154" spans="1:13" ht="17.100000000000001" customHeight="1" x14ac:dyDescent="0.2">
      <c r="A154" s="92" t="s">
        <v>63</v>
      </c>
      <c r="B154" s="92"/>
      <c r="C154" s="92"/>
      <c r="D154" s="92"/>
      <c r="J154" s="71"/>
      <c r="K154" s="71"/>
      <c r="L154" s="71"/>
      <c r="M154" s="71"/>
    </row>
    <row r="155" spans="1:13" ht="17.100000000000001" customHeight="1" x14ac:dyDescent="0.2">
      <c r="A155" s="94" t="s">
        <v>64</v>
      </c>
      <c r="B155" s="94"/>
      <c r="C155" s="94"/>
      <c r="D155" s="94"/>
      <c r="F155" s="66">
        <v>2</v>
      </c>
      <c r="G155" s="58">
        <v>1</v>
      </c>
      <c r="H155" s="67"/>
      <c r="J155" s="72"/>
      <c r="K155" s="72"/>
      <c r="L155" s="72"/>
      <c r="M155" s="72">
        <f t="shared" si="2"/>
        <v>0</v>
      </c>
    </row>
    <row r="156" spans="1:13" ht="17.100000000000001" customHeight="1" x14ac:dyDescent="0.2">
      <c r="A156" s="92" t="s">
        <v>211</v>
      </c>
      <c r="B156" s="92"/>
      <c r="C156" s="92"/>
      <c r="D156" s="92"/>
      <c r="F156" s="99"/>
      <c r="G156" s="99"/>
      <c r="H156" s="99"/>
      <c r="J156" s="75"/>
      <c r="K156" s="75"/>
      <c r="L156" s="75"/>
      <c r="M156" s="75"/>
    </row>
    <row r="157" spans="1:13" ht="17.100000000000001" customHeight="1" x14ac:dyDescent="0.2">
      <c r="A157" s="92" t="s">
        <v>385</v>
      </c>
      <c r="B157" s="92"/>
      <c r="C157" s="92"/>
      <c r="D157" s="92"/>
      <c r="J157" s="71"/>
      <c r="K157" s="71"/>
      <c r="L157" s="71"/>
      <c r="M157" s="71"/>
    </row>
    <row r="158" spans="1:13" ht="17.100000000000001" customHeight="1" x14ac:dyDescent="0.2">
      <c r="A158" s="92" t="s">
        <v>212</v>
      </c>
      <c r="B158" s="92"/>
      <c r="C158" s="92"/>
      <c r="D158" s="92"/>
      <c r="J158" s="71"/>
      <c r="K158" s="71"/>
      <c r="L158" s="71"/>
      <c r="M158" s="71"/>
    </row>
    <row r="159" spans="1:13" ht="17.100000000000001" customHeight="1" x14ac:dyDescent="0.2">
      <c r="A159" s="94" t="s">
        <v>213</v>
      </c>
      <c r="B159" s="94"/>
      <c r="C159" s="94"/>
      <c r="D159" s="94"/>
      <c r="F159" s="64">
        <v>5</v>
      </c>
      <c r="G159" s="56">
        <v>3</v>
      </c>
      <c r="H159" s="57" t="s">
        <v>166</v>
      </c>
      <c r="J159" s="70"/>
      <c r="K159" s="70"/>
      <c r="L159" s="70"/>
      <c r="M159" s="70">
        <f t="shared" si="2"/>
        <v>0</v>
      </c>
    </row>
    <row r="160" spans="1:13" ht="17.100000000000001" customHeight="1" x14ac:dyDescent="0.2">
      <c r="A160" s="92" t="s">
        <v>386</v>
      </c>
      <c r="B160" s="92"/>
      <c r="C160" s="92"/>
      <c r="D160" s="92"/>
      <c r="J160" s="71"/>
      <c r="K160" s="71"/>
    </row>
    <row r="161" spans="1:13" ht="17.100000000000001" customHeight="1" x14ac:dyDescent="0.2">
      <c r="A161" s="92" t="s">
        <v>65</v>
      </c>
      <c r="B161" s="92"/>
      <c r="C161" s="92"/>
      <c r="D161" s="92"/>
      <c r="J161" s="71"/>
      <c r="K161" s="71"/>
    </row>
    <row r="162" spans="1:13" ht="17.100000000000001" customHeight="1" x14ac:dyDescent="0.2">
      <c r="A162" s="94" t="s">
        <v>66</v>
      </c>
      <c r="B162" s="94"/>
      <c r="C162" s="94"/>
      <c r="D162" s="94"/>
      <c r="F162" s="64">
        <v>2</v>
      </c>
      <c r="G162" s="56">
        <v>1</v>
      </c>
      <c r="H162" s="57" t="s">
        <v>166</v>
      </c>
      <c r="J162" s="70"/>
      <c r="K162" s="70"/>
      <c r="L162" s="70"/>
      <c r="M162" s="70">
        <f t="shared" si="2"/>
        <v>0</v>
      </c>
    </row>
    <row r="163" spans="1:13" ht="17.100000000000001" customHeight="1" x14ac:dyDescent="0.2">
      <c r="A163" s="92" t="s">
        <v>67</v>
      </c>
      <c r="B163" s="92"/>
      <c r="C163" s="92"/>
      <c r="D163" s="92"/>
      <c r="J163" s="71"/>
      <c r="K163" s="71"/>
      <c r="L163" s="71"/>
      <c r="M163" s="71"/>
    </row>
    <row r="164" spans="1:13" ht="17.100000000000001" customHeight="1" x14ac:dyDescent="0.2">
      <c r="A164" s="94" t="s">
        <v>68</v>
      </c>
      <c r="B164" s="94"/>
      <c r="C164" s="94"/>
      <c r="D164" s="94"/>
      <c r="F164" s="64">
        <v>3</v>
      </c>
      <c r="G164" s="56">
        <v>2</v>
      </c>
      <c r="H164" s="57" t="s">
        <v>166</v>
      </c>
      <c r="J164" s="70"/>
      <c r="K164" s="70"/>
      <c r="L164" s="70"/>
      <c r="M164" s="70">
        <f t="shared" si="2"/>
        <v>0</v>
      </c>
    </row>
    <row r="165" spans="1:13" ht="17.100000000000001" customHeight="1" x14ac:dyDescent="0.2">
      <c r="A165" s="92" t="s">
        <v>69</v>
      </c>
      <c r="B165" s="92"/>
      <c r="C165" s="92"/>
      <c r="D165" s="92"/>
      <c r="J165" s="71"/>
      <c r="K165" s="71"/>
      <c r="L165" s="71"/>
      <c r="M165" s="71"/>
    </row>
    <row r="166" spans="1:13" ht="17.100000000000001" customHeight="1" x14ac:dyDescent="0.2">
      <c r="A166" s="94" t="s">
        <v>70</v>
      </c>
      <c r="B166" s="94"/>
      <c r="C166" s="94"/>
      <c r="D166" s="94"/>
      <c r="F166" s="64">
        <v>1</v>
      </c>
      <c r="G166" s="57" t="s">
        <v>166</v>
      </c>
      <c r="H166" s="57" t="s">
        <v>166</v>
      </c>
      <c r="J166" s="70"/>
      <c r="K166" s="70"/>
      <c r="L166" s="70"/>
      <c r="M166" s="70">
        <f t="shared" si="2"/>
        <v>0</v>
      </c>
    </row>
    <row r="167" spans="1:13" ht="17.100000000000001" customHeight="1" x14ac:dyDescent="0.2">
      <c r="A167" s="94" t="s">
        <v>72</v>
      </c>
      <c r="B167" s="94"/>
      <c r="C167" s="94"/>
      <c r="D167" s="94"/>
      <c r="F167" s="64">
        <v>1</v>
      </c>
      <c r="G167" s="57" t="s">
        <v>166</v>
      </c>
      <c r="H167" s="57" t="s">
        <v>166</v>
      </c>
      <c r="J167" s="70"/>
      <c r="K167" s="70"/>
      <c r="L167" s="70"/>
      <c r="M167" s="70">
        <f t="shared" si="2"/>
        <v>0</v>
      </c>
    </row>
    <row r="168" spans="1:13" ht="17.100000000000001" customHeight="1" x14ac:dyDescent="0.2">
      <c r="A168" s="94" t="s">
        <v>73</v>
      </c>
      <c r="B168" s="94"/>
      <c r="C168" s="94"/>
      <c r="D168" s="94"/>
      <c r="F168" s="64">
        <v>1</v>
      </c>
      <c r="G168" s="57" t="s">
        <v>166</v>
      </c>
      <c r="H168" s="57" t="s">
        <v>166</v>
      </c>
      <c r="J168" s="70"/>
      <c r="K168" s="70"/>
      <c r="L168" s="70"/>
      <c r="M168" s="70">
        <f t="shared" si="2"/>
        <v>0</v>
      </c>
    </row>
    <row r="169" spans="1:13" ht="17.100000000000001" customHeight="1" x14ac:dyDescent="0.2">
      <c r="A169" s="94" t="s">
        <v>71</v>
      </c>
      <c r="B169" s="94"/>
      <c r="C169" s="94"/>
      <c r="D169" s="94"/>
      <c r="F169" s="64">
        <v>1</v>
      </c>
      <c r="G169" s="57" t="s">
        <v>166</v>
      </c>
      <c r="H169" s="57" t="s">
        <v>166</v>
      </c>
      <c r="J169" s="70"/>
      <c r="K169" s="70"/>
      <c r="L169" s="70"/>
      <c r="M169" s="70">
        <f t="shared" si="2"/>
        <v>0</v>
      </c>
    </row>
    <row r="170" spans="1:13" ht="17.100000000000001" customHeight="1" x14ac:dyDescent="0.2">
      <c r="A170" s="94" t="s">
        <v>214</v>
      </c>
      <c r="B170" s="94"/>
      <c r="C170" s="94"/>
      <c r="D170" s="94"/>
      <c r="F170" s="64">
        <v>1</v>
      </c>
      <c r="G170" s="57" t="s">
        <v>166</v>
      </c>
      <c r="H170" s="57" t="s">
        <v>166</v>
      </c>
      <c r="J170" s="70"/>
      <c r="K170" s="70"/>
      <c r="L170" s="70"/>
      <c r="M170" s="70">
        <f t="shared" si="2"/>
        <v>0</v>
      </c>
    </row>
    <row r="171" spans="1:13" ht="17.100000000000001" customHeight="1" x14ac:dyDescent="0.2">
      <c r="A171" s="94" t="s">
        <v>215</v>
      </c>
      <c r="B171" s="94"/>
      <c r="C171" s="94"/>
      <c r="D171" s="94"/>
      <c r="F171" s="64">
        <v>2</v>
      </c>
      <c r="G171" s="56">
        <v>1</v>
      </c>
      <c r="H171" s="56">
        <v>1</v>
      </c>
      <c r="J171" s="70"/>
      <c r="K171" s="70"/>
      <c r="L171" s="70"/>
      <c r="M171" s="70">
        <f t="shared" si="2"/>
        <v>0</v>
      </c>
    </row>
    <row r="172" spans="1:13" ht="18.95" customHeight="1" x14ac:dyDescent="0.2">
      <c r="A172" s="92"/>
      <c r="B172" s="92"/>
      <c r="C172" s="92"/>
      <c r="D172" s="92"/>
      <c r="J172" s="71"/>
      <c r="K172" s="71"/>
      <c r="L172" s="71"/>
      <c r="M172" s="71"/>
    </row>
    <row r="173" spans="1:13" ht="17.100000000000001" customHeight="1" x14ac:dyDescent="0.2">
      <c r="A173" s="95" t="s">
        <v>216</v>
      </c>
      <c r="B173" s="95"/>
      <c r="C173" s="95"/>
      <c r="D173" s="95"/>
      <c r="J173" s="71"/>
      <c r="K173" s="71"/>
      <c r="L173" s="71"/>
      <c r="M173" s="71"/>
    </row>
    <row r="174" spans="1:13" ht="17.100000000000001" customHeight="1" x14ac:dyDescent="0.2">
      <c r="A174" s="95" t="s">
        <v>217</v>
      </c>
      <c r="B174" s="95"/>
      <c r="C174" s="95"/>
      <c r="D174" s="95"/>
      <c r="J174" s="71"/>
      <c r="K174" s="71"/>
      <c r="L174" s="71"/>
      <c r="M174" s="71"/>
    </row>
    <row r="175" spans="1:13" ht="17.100000000000001" customHeight="1" x14ac:dyDescent="0.2">
      <c r="A175" s="94" t="s">
        <v>218</v>
      </c>
      <c r="B175" s="94"/>
      <c r="C175" s="94"/>
      <c r="D175" s="94"/>
      <c r="F175" s="64">
        <v>1</v>
      </c>
      <c r="G175" s="56">
        <v>1</v>
      </c>
      <c r="H175" s="57" t="s">
        <v>166</v>
      </c>
      <c r="J175" s="70"/>
      <c r="K175" s="70"/>
      <c r="L175" s="70"/>
      <c r="M175" s="70">
        <f t="shared" si="2"/>
        <v>0</v>
      </c>
    </row>
    <row r="176" spans="1:13" ht="17.100000000000001" customHeight="1" x14ac:dyDescent="0.2">
      <c r="A176" s="92" t="s">
        <v>219</v>
      </c>
      <c r="B176" s="92"/>
      <c r="C176" s="92"/>
      <c r="D176" s="92"/>
      <c r="J176" s="71"/>
      <c r="K176" s="71"/>
    </row>
    <row r="177" spans="1:13" ht="33" customHeight="1" x14ac:dyDescent="0.2">
      <c r="A177" s="92" t="s">
        <v>220</v>
      </c>
      <c r="B177" s="92"/>
      <c r="C177" s="92"/>
      <c r="D177" s="92"/>
      <c r="J177" s="71"/>
      <c r="K177" s="71"/>
    </row>
    <row r="178" spans="1:13" ht="33.75" customHeight="1" x14ac:dyDescent="0.2">
      <c r="A178" s="94" t="s">
        <v>221</v>
      </c>
      <c r="B178" s="94"/>
      <c r="C178" s="94"/>
      <c r="D178" s="94"/>
      <c r="F178" s="64">
        <v>2</v>
      </c>
      <c r="G178" s="56">
        <v>1</v>
      </c>
      <c r="H178" s="56">
        <v>1</v>
      </c>
      <c r="J178" s="70"/>
      <c r="K178" s="70"/>
      <c r="L178" s="70"/>
      <c r="M178" s="70">
        <f t="shared" si="2"/>
        <v>0</v>
      </c>
    </row>
    <row r="179" spans="1:13" ht="17.100000000000001" customHeight="1" x14ac:dyDescent="0.2">
      <c r="A179" s="94" t="s">
        <v>222</v>
      </c>
      <c r="B179" s="94"/>
      <c r="C179" s="94"/>
      <c r="D179" s="94"/>
      <c r="F179" s="64">
        <v>1</v>
      </c>
      <c r="G179" s="56">
        <v>1</v>
      </c>
      <c r="H179" s="57" t="s">
        <v>166</v>
      </c>
      <c r="J179" s="70"/>
      <c r="K179" s="70"/>
      <c r="L179" s="70"/>
      <c r="M179" s="70">
        <f t="shared" si="2"/>
        <v>0</v>
      </c>
    </row>
    <row r="180" spans="1:13" ht="17.100000000000001" customHeight="1" x14ac:dyDescent="0.2">
      <c r="A180" s="94" t="s">
        <v>75</v>
      </c>
      <c r="B180" s="94"/>
      <c r="C180" s="94"/>
      <c r="D180" s="94"/>
      <c r="F180" s="64">
        <v>1</v>
      </c>
      <c r="G180" s="56">
        <v>1</v>
      </c>
      <c r="H180" s="57" t="s">
        <v>166</v>
      </c>
      <c r="J180" s="70"/>
      <c r="K180" s="70"/>
      <c r="L180" s="70"/>
      <c r="M180" s="70">
        <f t="shared" si="2"/>
        <v>0</v>
      </c>
    </row>
    <row r="181" spans="1:13" ht="17.100000000000001" customHeight="1" x14ac:dyDescent="0.2">
      <c r="A181" s="94" t="s">
        <v>76</v>
      </c>
      <c r="B181" s="94"/>
      <c r="C181" s="94"/>
      <c r="D181" s="94"/>
      <c r="F181" s="64">
        <v>1</v>
      </c>
      <c r="G181" s="56">
        <v>1</v>
      </c>
      <c r="H181" s="57" t="s">
        <v>166</v>
      </c>
      <c r="J181" s="70"/>
      <c r="K181" s="70"/>
      <c r="L181" s="70"/>
      <c r="M181" s="70">
        <f t="shared" si="2"/>
        <v>0</v>
      </c>
    </row>
    <row r="182" spans="1:13" ht="17.100000000000001" customHeight="1" x14ac:dyDescent="0.2">
      <c r="A182" s="94" t="s">
        <v>74</v>
      </c>
      <c r="B182" s="94"/>
      <c r="C182" s="94"/>
      <c r="D182" s="94"/>
      <c r="F182" s="64">
        <v>1</v>
      </c>
      <c r="G182" s="56">
        <v>1</v>
      </c>
      <c r="H182" s="57" t="s">
        <v>166</v>
      </c>
      <c r="J182" s="70"/>
      <c r="K182" s="70"/>
      <c r="L182" s="70"/>
      <c r="M182" s="70">
        <f t="shared" si="2"/>
        <v>0</v>
      </c>
    </row>
    <row r="183" spans="1:13" ht="17.100000000000001" customHeight="1" x14ac:dyDescent="0.2">
      <c r="A183" s="94" t="s">
        <v>223</v>
      </c>
      <c r="B183" s="94"/>
      <c r="C183" s="94"/>
      <c r="D183" s="94"/>
      <c r="F183" s="64">
        <v>5</v>
      </c>
      <c r="G183" s="56">
        <v>5</v>
      </c>
      <c r="H183" s="57" t="s">
        <v>166</v>
      </c>
      <c r="J183" s="70"/>
      <c r="K183" s="70"/>
      <c r="L183" s="70"/>
      <c r="M183" s="70">
        <f t="shared" si="2"/>
        <v>0</v>
      </c>
    </row>
    <row r="184" spans="1:13" ht="17.100000000000001" customHeight="1" x14ac:dyDescent="0.2">
      <c r="A184" s="94" t="s">
        <v>224</v>
      </c>
      <c r="B184" s="94"/>
      <c r="C184" s="94"/>
      <c r="D184" s="94"/>
      <c r="F184" s="68" t="s">
        <v>345</v>
      </c>
      <c r="G184" s="57" t="s">
        <v>77</v>
      </c>
      <c r="H184" s="57" t="s">
        <v>166</v>
      </c>
      <c r="J184" s="70"/>
      <c r="K184" s="70"/>
      <c r="L184" s="70"/>
      <c r="M184" s="70">
        <f t="shared" si="2"/>
        <v>0</v>
      </c>
    </row>
    <row r="185" spans="1:13" ht="17.100000000000001" customHeight="1" x14ac:dyDescent="0.2">
      <c r="A185" s="92" t="s">
        <v>78</v>
      </c>
      <c r="B185" s="92"/>
      <c r="C185" s="92"/>
      <c r="D185" s="92"/>
      <c r="J185" s="71"/>
      <c r="K185" s="71"/>
      <c r="L185" s="71"/>
      <c r="M185" s="71"/>
    </row>
    <row r="186" spans="1:13" ht="17.100000000000001" customHeight="1" x14ac:dyDescent="0.2">
      <c r="A186" s="94" t="s">
        <v>225</v>
      </c>
      <c r="B186" s="94"/>
      <c r="C186" s="94"/>
      <c r="D186" s="94"/>
      <c r="F186" s="64">
        <v>1</v>
      </c>
      <c r="G186" s="56">
        <v>1</v>
      </c>
      <c r="H186" s="57" t="s">
        <v>166</v>
      </c>
      <c r="J186" s="70"/>
      <c r="K186" s="70"/>
      <c r="L186" s="70"/>
      <c r="M186" s="70">
        <f t="shared" si="2"/>
        <v>0</v>
      </c>
    </row>
    <row r="187" spans="1:13" ht="17.100000000000001" customHeight="1" x14ac:dyDescent="0.2">
      <c r="A187" s="92" t="s">
        <v>79</v>
      </c>
      <c r="B187" s="92"/>
      <c r="C187" s="92"/>
      <c r="D187" s="92"/>
      <c r="J187" s="71"/>
      <c r="K187" s="71"/>
    </row>
    <row r="188" spans="1:13" ht="17.100000000000001" customHeight="1" x14ac:dyDescent="0.2">
      <c r="A188" s="92" t="s">
        <v>80</v>
      </c>
      <c r="B188" s="92"/>
      <c r="C188" s="92"/>
      <c r="D188" s="92"/>
      <c r="J188" s="71"/>
      <c r="K188" s="71"/>
    </row>
    <row r="189" spans="1:13" ht="17.100000000000001" customHeight="1" x14ac:dyDescent="0.2">
      <c r="A189" s="94" t="s">
        <v>226</v>
      </c>
      <c r="B189" s="94"/>
      <c r="C189" s="94"/>
      <c r="D189" s="94"/>
      <c r="F189" s="64">
        <v>2</v>
      </c>
      <c r="G189" s="56">
        <v>2</v>
      </c>
      <c r="H189" s="56">
        <v>2</v>
      </c>
      <c r="J189" s="70"/>
      <c r="K189" s="70"/>
      <c r="L189" s="70"/>
      <c r="M189" s="70">
        <f t="shared" si="2"/>
        <v>0</v>
      </c>
    </row>
    <row r="190" spans="1:13" ht="17.100000000000001" customHeight="1" x14ac:dyDescent="0.2">
      <c r="A190" s="94" t="s">
        <v>227</v>
      </c>
      <c r="B190" s="94"/>
      <c r="C190" s="94"/>
      <c r="D190" s="94"/>
      <c r="F190" s="64">
        <v>2</v>
      </c>
      <c r="G190" s="56">
        <v>2</v>
      </c>
      <c r="H190" s="57" t="s">
        <v>166</v>
      </c>
      <c r="J190" s="70"/>
      <c r="K190" s="70"/>
      <c r="L190" s="70"/>
      <c r="M190" s="70">
        <f t="shared" si="2"/>
        <v>0</v>
      </c>
    </row>
    <row r="191" spans="1:13" ht="17.100000000000001" customHeight="1" x14ac:dyDescent="0.2">
      <c r="A191" s="94" t="s">
        <v>228</v>
      </c>
      <c r="B191" s="94"/>
      <c r="C191" s="94"/>
      <c r="D191" s="94"/>
      <c r="F191" s="64">
        <v>1</v>
      </c>
      <c r="G191" s="56">
        <v>1</v>
      </c>
      <c r="H191" s="57" t="s">
        <v>166</v>
      </c>
      <c r="J191" s="70"/>
      <c r="K191" s="70"/>
      <c r="L191" s="70"/>
      <c r="M191" s="70">
        <f t="shared" si="2"/>
        <v>0</v>
      </c>
    </row>
    <row r="192" spans="1:13" ht="17.100000000000001" customHeight="1" x14ac:dyDescent="0.2">
      <c r="A192" s="92" t="s">
        <v>229</v>
      </c>
      <c r="B192" s="92"/>
      <c r="C192" s="92"/>
      <c r="D192" s="92"/>
      <c r="J192" s="71"/>
      <c r="K192" s="71"/>
      <c r="L192" s="71"/>
      <c r="M192" s="71"/>
    </row>
    <row r="193" spans="1:13" ht="17.100000000000001" customHeight="1" x14ac:dyDescent="0.2">
      <c r="A193" s="92" t="s">
        <v>81</v>
      </c>
      <c r="B193" s="92"/>
      <c r="C193" s="92"/>
      <c r="D193" s="92"/>
      <c r="J193" s="71"/>
      <c r="K193" s="71"/>
      <c r="L193" s="71"/>
      <c r="M193" s="71"/>
    </row>
    <row r="194" spans="1:13" ht="17.100000000000001" customHeight="1" x14ac:dyDescent="0.2">
      <c r="A194" s="94" t="s">
        <v>82</v>
      </c>
      <c r="B194" s="94"/>
      <c r="C194" s="94"/>
      <c r="D194" s="94"/>
      <c r="F194" s="64">
        <v>40</v>
      </c>
      <c r="G194" s="56">
        <v>40</v>
      </c>
      <c r="H194" s="56">
        <v>20</v>
      </c>
      <c r="J194" s="70"/>
      <c r="K194" s="70"/>
      <c r="L194" s="70"/>
      <c r="M194" s="70">
        <f t="shared" si="2"/>
        <v>0</v>
      </c>
    </row>
    <row r="195" spans="1:13" ht="17.100000000000001" customHeight="1" x14ac:dyDescent="0.2">
      <c r="A195" s="94" t="s">
        <v>230</v>
      </c>
      <c r="B195" s="94"/>
      <c r="C195" s="94"/>
      <c r="D195" s="94"/>
      <c r="F195" s="64">
        <v>1</v>
      </c>
      <c r="G195" s="56">
        <v>1</v>
      </c>
      <c r="H195" s="57" t="s">
        <v>166</v>
      </c>
      <c r="J195" s="70"/>
      <c r="K195" s="70"/>
      <c r="L195" s="70"/>
      <c r="M195" s="70">
        <f t="shared" si="2"/>
        <v>0</v>
      </c>
    </row>
    <row r="196" spans="1:13" ht="17.100000000000001" customHeight="1" x14ac:dyDescent="0.2">
      <c r="A196" s="92" t="s">
        <v>84</v>
      </c>
      <c r="B196" s="92"/>
      <c r="C196" s="92"/>
      <c r="D196" s="92"/>
      <c r="J196" s="71"/>
      <c r="K196" s="71"/>
      <c r="L196" s="71"/>
      <c r="M196" s="71"/>
    </row>
    <row r="197" spans="1:13" ht="17.100000000000001" customHeight="1" x14ac:dyDescent="0.2">
      <c r="A197" s="94" t="s">
        <v>85</v>
      </c>
      <c r="B197" s="94"/>
      <c r="C197" s="94"/>
      <c r="D197" s="94"/>
      <c r="F197" s="64">
        <v>2</v>
      </c>
      <c r="G197" s="56">
        <v>1</v>
      </c>
      <c r="H197" s="56">
        <v>1</v>
      </c>
      <c r="J197" s="70"/>
      <c r="K197" s="70"/>
      <c r="L197" s="70"/>
      <c r="M197" s="70">
        <f t="shared" si="2"/>
        <v>0</v>
      </c>
    </row>
    <row r="198" spans="1:13" ht="17.100000000000001" customHeight="1" x14ac:dyDescent="0.2">
      <c r="A198" s="94" t="s">
        <v>83</v>
      </c>
      <c r="B198" s="94"/>
      <c r="C198" s="94"/>
      <c r="D198" s="94"/>
      <c r="F198" s="64">
        <v>4</v>
      </c>
      <c r="G198" s="56">
        <v>2</v>
      </c>
      <c r="H198" s="56">
        <v>2</v>
      </c>
      <c r="J198" s="70"/>
      <c r="K198" s="70"/>
      <c r="L198" s="70"/>
      <c r="M198" s="70">
        <f t="shared" si="2"/>
        <v>0</v>
      </c>
    </row>
    <row r="199" spans="1:13" ht="17.100000000000001" customHeight="1" x14ac:dyDescent="0.2">
      <c r="A199" s="92" t="s">
        <v>231</v>
      </c>
      <c r="B199" s="92"/>
      <c r="C199" s="92"/>
      <c r="D199" s="92"/>
      <c r="J199" s="71"/>
      <c r="K199" s="71"/>
      <c r="L199" s="71"/>
      <c r="M199" s="71"/>
    </row>
    <row r="200" spans="1:13" ht="17.100000000000001" customHeight="1" x14ac:dyDescent="0.2">
      <c r="A200" s="94" t="s">
        <v>232</v>
      </c>
      <c r="B200" s="94"/>
      <c r="C200" s="94"/>
      <c r="D200" s="94"/>
      <c r="F200" s="64">
        <v>12</v>
      </c>
      <c r="G200" s="57" t="s">
        <v>166</v>
      </c>
      <c r="H200" s="57" t="s">
        <v>166</v>
      </c>
      <c r="J200" s="70"/>
      <c r="K200" s="70"/>
      <c r="L200" s="70"/>
      <c r="M200" s="70">
        <f t="shared" si="2"/>
        <v>0</v>
      </c>
    </row>
    <row r="201" spans="1:13" ht="17.100000000000001" customHeight="1" x14ac:dyDescent="0.2">
      <c r="A201" s="92" t="s">
        <v>233</v>
      </c>
      <c r="B201" s="92"/>
      <c r="C201" s="92"/>
      <c r="D201" s="92"/>
      <c r="J201" s="71"/>
      <c r="K201" s="71"/>
      <c r="L201" s="71"/>
      <c r="M201" s="71"/>
    </row>
    <row r="202" spans="1:13" ht="17.100000000000001" customHeight="1" x14ac:dyDescent="0.2">
      <c r="A202" s="94" t="s">
        <v>234</v>
      </c>
      <c r="B202" s="94"/>
      <c r="C202" s="94"/>
      <c r="D202" s="94"/>
      <c r="F202" s="64">
        <v>2</v>
      </c>
      <c r="G202" s="57" t="s">
        <v>166</v>
      </c>
      <c r="H202" s="57" t="s">
        <v>166</v>
      </c>
      <c r="J202" s="70"/>
      <c r="K202" s="70"/>
      <c r="L202" s="70"/>
      <c r="M202" s="70">
        <f t="shared" ref="M201:M264" si="3">K202*L202</f>
        <v>0</v>
      </c>
    </row>
    <row r="203" spans="1:13" ht="17.100000000000001" customHeight="1" x14ac:dyDescent="0.2">
      <c r="A203" s="94" t="s">
        <v>235</v>
      </c>
      <c r="B203" s="94"/>
      <c r="C203" s="94"/>
      <c r="D203" s="94"/>
      <c r="F203" s="64">
        <v>100</v>
      </c>
      <c r="G203" s="56">
        <v>50</v>
      </c>
      <c r="H203" s="56">
        <v>25</v>
      </c>
      <c r="J203" s="70"/>
      <c r="K203" s="70"/>
      <c r="L203" s="70"/>
      <c r="M203" s="70">
        <f t="shared" si="3"/>
        <v>0</v>
      </c>
    </row>
    <row r="204" spans="1:13" ht="17.100000000000001" customHeight="1" x14ac:dyDescent="0.2">
      <c r="A204" s="92" t="s">
        <v>86</v>
      </c>
      <c r="B204" s="92"/>
      <c r="C204" s="92"/>
      <c r="D204" s="92"/>
      <c r="J204" s="71"/>
      <c r="K204" s="71"/>
      <c r="L204" s="71"/>
      <c r="M204" s="71"/>
    </row>
    <row r="205" spans="1:13" ht="17.100000000000001" customHeight="1" x14ac:dyDescent="0.2">
      <c r="A205" s="94" t="s">
        <v>94</v>
      </c>
      <c r="B205" s="94"/>
      <c r="C205" s="94"/>
      <c r="D205" s="94"/>
      <c r="F205" s="64">
        <v>3</v>
      </c>
      <c r="G205" s="56">
        <v>1</v>
      </c>
      <c r="H205" s="57" t="s">
        <v>166</v>
      </c>
      <c r="J205" s="70"/>
      <c r="K205" s="70"/>
      <c r="L205" s="70"/>
      <c r="M205" s="70">
        <f t="shared" si="3"/>
        <v>0</v>
      </c>
    </row>
    <row r="206" spans="1:13" ht="17.100000000000001" customHeight="1" x14ac:dyDescent="0.2">
      <c r="A206" s="94" t="s">
        <v>95</v>
      </c>
      <c r="B206" s="94"/>
      <c r="C206" s="94"/>
      <c r="D206" s="94"/>
      <c r="F206" s="64">
        <v>5</v>
      </c>
      <c r="G206" s="56">
        <v>3</v>
      </c>
      <c r="H206" s="56">
        <v>2</v>
      </c>
      <c r="J206" s="70"/>
      <c r="K206" s="70"/>
      <c r="L206" s="70"/>
      <c r="M206" s="70">
        <f t="shared" si="3"/>
        <v>0</v>
      </c>
    </row>
    <row r="207" spans="1:13" ht="17.100000000000001" customHeight="1" x14ac:dyDescent="0.2">
      <c r="A207" s="94" t="s">
        <v>236</v>
      </c>
      <c r="B207" s="94"/>
      <c r="C207" s="94"/>
      <c r="D207" s="94"/>
      <c r="F207" s="64">
        <v>6</v>
      </c>
      <c r="G207" s="56">
        <v>2</v>
      </c>
      <c r="H207" s="57" t="s">
        <v>166</v>
      </c>
      <c r="J207" s="70"/>
      <c r="K207" s="70"/>
      <c r="L207" s="70"/>
      <c r="M207" s="70">
        <f t="shared" si="3"/>
        <v>0</v>
      </c>
    </row>
    <row r="208" spans="1:13" ht="17.100000000000001" customHeight="1" x14ac:dyDescent="0.2">
      <c r="A208" s="92" t="s">
        <v>97</v>
      </c>
      <c r="B208" s="92"/>
      <c r="C208" s="92"/>
      <c r="D208" s="92"/>
      <c r="J208" s="71"/>
      <c r="K208" s="71"/>
      <c r="L208" s="71"/>
      <c r="M208" s="71"/>
    </row>
    <row r="209" spans="1:13" ht="17.100000000000001" customHeight="1" x14ac:dyDescent="0.2">
      <c r="A209" s="94" t="s">
        <v>98</v>
      </c>
      <c r="B209" s="94"/>
      <c r="C209" s="94"/>
      <c r="D209" s="94"/>
      <c r="F209" s="64">
        <v>4</v>
      </c>
      <c r="G209" s="56">
        <v>3</v>
      </c>
      <c r="H209" s="57" t="s">
        <v>166</v>
      </c>
      <c r="J209" s="70"/>
      <c r="K209" s="70"/>
      <c r="L209" s="70"/>
      <c r="M209" s="70">
        <f t="shared" si="3"/>
        <v>0</v>
      </c>
    </row>
    <row r="210" spans="1:13" ht="17.100000000000001" customHeight="1" x14ac:dyDescent="0.2">
      <c r="A210" s="94" t="s">
        <v>96</v>
      </c>
      <c r="B210" s="94"/>
      <c r="C210" s="94"/>
      <c r="D210" s="94"/>
      <c r="F210" s="64">
        <v>12</v>
      </c>
      <c r="G210" s="56">
        <v>12</v>
      </c>
      <c r="H210" s="56">
        <v>12</v>
      </c>
      <c r="J210" s="70"/>
      <c r="K210" s="70"/>
      <c r="L210" s="70"/>
      <c r="M210" s="70">
        <f t="shared" si="3"/>
        <v>0</v>
      </c>
    </row>
    <row r="211" spans="1:13" ht="17.100000000000001" customHeight="1" x14ac:dyDescent="0.2">
      <c r="A211" s="92" t="s">
        <v>87</v>
      </c>
      <c r="B211" s="92"/>
      <c r="C211" s="92"/>
      <c r="D211" s="92"/>
      <c r="J211" s="71"/>
      <c r="K211" s="71"/>
      <c r="L211" s="71"/>
      <c r="M211" s="71"/>
    </row>
    <row r="212" spans="1:13" ht="17.100000000000001" customHeight="1" x14ac:dyDescent="0.2">
      <c r="A212" s="94" t="s">
        <v>88</v>
      </c>
      <c r="B212" s="94"/>
      <c r="C212" s="94"/>
      <c r="D212" s="94"/>
      <c r="F212" s="64">
        <v>1</v>
      </c>
      <c r="G212" s="56">
        <v>1</v>
      </c>
      <c r="H212" s="57" t="s">
        <v>166</v>
      </c>
      <c r="J212" s="70"/>
      <c r="K212" s="70"/>
      <c r="L212" s="70"/>
      <c r="M212" s="70">
        <f t="shared" si="3"/>
        <v>0</v>
      </c>
    </row>
    <row r="213" spans="1:13" ht="17.100000000000001" customHeight="1" x14ac:dyDescent="0.2">
      <c r="A213" s="94" t="s">
        <v>237</v>
      </c>
      <c r="B213" s="94"/>
      <c r="C213" s="94"/>
      <c r="D213" s="94"/>
      <c r="F213" s="64">
        <v>1</v>
      </c>
      <c r="G213" s="56">
        <v>1</v>
      </c>
      <c r="H213" s="57" t="s">
        <v>166</v>
      </c>
      <c r="J213" s="70"/>
      <c r="K213" s="70"/>
      <c r="L213" s="70"/>
      <c r="M213" s="70">
        <f t="shared" si="3"/>
        <v>0</v>
      </c>
    </row>
    <row r="214" spans="1:13" ht="17.100000000000001" customHeight="1" x14ac:dyDescent="0.2">
      <c r="A214" s="92" t="s">
        <v>89</v>
      </c>
      <c r="B214" s="92"/>
      <c r="C214" s="92"/>
      <c r="D214" s="92"/>
      <c r="J214" s="71"/>
      <c r="K214" s="71"/>
      <c r="L214" s="71"/>
      <c r="M214" s="71"/>
    </row>
    <row r="215" spans="1:13" ht="17.100000000000001" customHeight="1" x14ac:dyDescent="0.2">
      <c r="A215" s="94" t="s">
        <v>90</v>
      </c>
      <c r="B215" s="94"/>
      <c r="C215" s="94"/>
      <c r="D215" s="94"/>
      <c r="F215" s="64">
        <v>5</v>
      </c>
      <c r="G215" s="56">
        <v>3</v>
      </c>
      <c r="H215" s="56">
        <v>1</v>
      </c>
      <c r="J215" s="70"/>
      <c r="K215" s="70"/>
      <c r="L215" s="70"/>
      <c r="M215" s="70">
        <f t="shared" si="3"/>
        <v>0</v>
      </c>
    </row>
    <row r="216" spans="1:13" ht="17.100000000000001" customHeight="1" x14ac:dyDescent="0.2">
      <c r="A216" s="94" t="s">
        <v>238</v>
      </c>
      <c r="B216" s="94"/>
      <c r="C216" s="94"/>
      <c r="D216" s="94"/>
      <c r="F216" s="64">
        <v>20</v>
      </c>
      <c r="G216" s="56">
        <v>10</v>
      </c>
      <c r="H216" s="56">
        <v>3</v>
      </c>
      <c r="J216" s="70"/>
      <c r="K216" s="70"/>
      <c r="L216" s="70"/>
      <c r="M216" s="70">
        <f t="shared" si="3"/>
        <v>0</v>
      </c>
    </row>
    <row r="217" spans="1:13" ht="17.100000000000001" customHeight="1" x14ac:dyDescent="0.2">
      <c r="A217" s="92" t="s">
        <v>91</v>
      </c>
      <c r="B217" s="92"/>
      <c r="C217" s="92"/>
      <c r="D217" s="92"/>
      <c r="J217" s="71"/>
      <c r="K217" s="71"/>
      <c r="L217" s="71"/>
      <c r="M217" s="71"/>
    </row>
    <row r="218" spans="1:13" ht="17.100000000000001" customHeight="1" x14ac:dyDescent="0.2">
      <c r="A218" s="94" t="s">
        <v>92</v>
      </c>
      <c r="B218" s="94"/>
      <c r="C218" s="94"/>
      <c r="D218" s="94"/>
      <c r="F218" s="64">
        <v>30</v>
      </c>
      <c r="G218" s="56">
        <v>20</v>
      </c>
      <c r="H218" s="56">
        <v>10</v>
      </c>
      <c r="J218" s="70"/>
      <c r="K218" s="70"/>
      <c r="L218" s="70"/>
      <c r="M218" s="70">
        <f t="shared" si="3"/>
        <v>0</v>
      </c>
    </row>
    <row r="219" spans="1:13" ht="17.100000000000001" customHeight="1" x14ac:dyDescent="0.2">
      <c r="A219" s="92" t="s">
        <v>239</v>
      </c>
      <c r="B219" s="92"/>
      <c r="C219" s="92"/>
      <c r="D219" s="92"/>
      <c r="J219" s="71"/>
      <c r="K219" s="71"/>
      <c r="L219" s="71"/>
      <c r="M219" s="71"/>
    </row>
    <row r="220" spans="1:13" ht="17.100000000000001" customHeight="1" x14ac:dyDescent="0.2">
      <c r="A220" s="94" t="s">
        <v>93</v>
      </c>
      <c r="B220" s="94"/>
      <c r="C220" s="94"/>
      <c r="D220" s="94"/>
      <c r="F220" s="64">
        <v>10</v>
      </c>
      <c r="G220" s="56">
        <v>5</v>
      </c>
      <c r="H220" s="57" t="s">
        <v>166</v>
      </c>
      <c r="J220" s="70"/>
      <c r="K220" s="70"/>
      <c r="L220" s="70"/>
      <c r="M220" s="70">
        <f t="shared" si="3"/>
        <v>0</v>
      </c>
    </row>
    <row r="221" spans="1:13" ht="17.100000000000001" customHeight="1" x14ac:dyDescent="0.2">
      <c r="A221" s="94" t="s">
        <v>240</v>
      </c>
      <c r="B221" s="94"/>
      <c r="C221" s="94"/>
      <c r="D221" s="94"/>
      <c r="F221" s="64">
        <v>2</v>
      </c>
      <c r="G221" s="57" t="s">
        <v>166</v>
      </c>
      <c r="H221" s="57" t="s">
        <v>166</v>
      </c>
      <c r="J221" s="70"/>
      <c r="K221" s="70"/>
      <c r="L221" s="70"/>
      <c r="M221" s="70">
        <f t="shared" si="3"/>
        <v>0</v>
      </c>
    </row>
    <row r="222" spans="1:13" ht="17.100000000000001" customHeight="1" x14ac:dyDescent="0.2">
      <c r="A222" s="92" t="s">
        <v>99</v>
      </c>
      <c r="B222" s="92"/>
      <c r="C222" s="92"/>
      <c r="D222" s="92"/>
      <c r="J222" s="71"/>
      <c r="K222" s="71"/>
    </row>
    <row r="223" spans="1:13" ht="17.100000000000001" customHeight="1" x14ac:dyDescent="0.2">
      <c r="A223" s="94" t="s">
        <v>100</v>
      </c>
      <c r="B223" s="94"/>
      <c r="C223" s="94"/>
      <c r="D223" s="94"/>
      <c r="F223" s="64">
        <v>50</v>
      </c>
      <c r="G223" s="56">
        <v>40</v>
      </c>
      <c r="H223" s="56">
        <v>30</v>
      </c>
      <c r="J223" s="70"/>
      <c r="K223" s="70"/>
      <c r="L223" s="70"/>
      <c r="M223" s="70">
        <f t="shared" si="3"/>
        <v>0</v>
      </c>
    </row>
    <row r="224" spans="1:13" ht="17.100000000000001" customHeight="1" x14ac:dyDescent="0.2">
      <c r="A224" s="94" t="s">
        <v>101</v>
      </c>
      <c r="B224" s="94"/>
      <c r="C224" s="94"/>
      <c r="D224" s="94"/>
      <c r="F224" s="64">
        <v>20</v>
      </c>
      <c r="G224" s="56">
        <v>10</v>
      </c>
      <c r="H224" s="57" t="s">
        <v>166</v>
      </c>
      <c r="J224" s="70"/>
      <c r="K224" s="70"/>
      <c r="L224" s="70"/>
      <c r="M224" s="70">
        <f t="shared" si="3"/>
        <v>0</v>
      </c>
    </row>
    <row r="225" spans="1:13" ht="17.100000000000001" customHeight="1" x14ac:dyDescent="0.2">
      <c r="A225" s="94" t="s">
        <v>102</v>
      </c>
      <c r="B225" s="94"/>
      <c r="C225" s="94"/>
      <c r="D225" s="94"/>
      <c r="F225" s="64">
        <v>250</v>
      </c>
      <c r="G225" s="56">
        <v>100</v>
      </c>
      <c r="H225" s="57" t="s">
        <v>166</v>
      </c>
      <c r="J225" s="70"/>
      <c r="K225" s="70"/>
      <c r="L225" s="70"/>
      <c r="M225" s="70">
        <f t="shared" si="3"/>
        <v>0</v>
      </c>
    </row>
    <row r="226" spans="1:13" ht="17.100000000000001" customHeight="1" x14ac:dyDescent="0.2">
      <c r="A226" s="94" t="s">
        <v>241</v>
      </c>
      <c r="B226" s="94"/>
      <c r="C226" s="94"/>
      <c r="D226" s="94"/>
      <c r="F226" s="64">
        <v>2</v>
      </c>
      <c r="G226" s="56">
        <v>2</v>
      </c>
      <c r="H226" s="57" t="s">
        <v>166</v>
      </c>
      <c r="J226" s="70"/>
      <c r="K226" s="70"/>
      <c r="L226" s="70"/>
      <c r="M226" s="70">
        <f t="shared" si="3"/>
        <v>0</v>
      </c>
    </row>
    <row r="227" spans="1:13" ht="17.100000000000001" customHeight="1" x14ac:dyDescent="0.2">
      <c r="A227" s="92" t="s">
        <v>242</v>
      </c>
      <c r="B227" s="92"/>
      <c r="C227" s="92"/>
      <c r="D227" s="92"/>
      <c r="J227" s="71"/>
      <c r="K227" s="71"/>
      <c r="L227" s="71"/>
      <c r="M227" s="71"/>
    </row>
    <row r="228" spans="1:13" ht="17.100000000000001" customHeight="1" x14ac:dyDescent="0.2">
      <c r="A228" s="94" t="s">
        <v>243</v>
      </c>
      <c r="B228" s="94"/>
      <c r="C228" s="94"/>
      <c r="D228" s="94"/>
      <c r="F228" s="64">
        <v>20</v>
      </c>
      <c r="G228" s="57" t="s">
        <v>166</v>
      </c>
      <c r="H228" s="57" t="s">
        <v>166</v>
      </c>
      <c r="J228" s="70"/>
      <c r="K228" s="70"/>
      <c r="L228" s="70"/>
      <c r="M228" s="70">
        <f t="shared" si="3"/>
        <v>0</v>
      </c>
    </row>
    <row r="229" spans="1:13" ht="17.100000000000001" customHeight="1" x14ac:dyDescent="0.2">
      <c r="A229" s="94" t="s">
        <v>244</v>
      </c>
      <c r="B229" s="94"/>
      <c r="C229" s="94"/>
      <c r="D229" s="94"/>
      <c r="F229" s="64">
        <v>1</v>
      </c>
      <c r="G229" s="56">
        <v>1</v>
      </c>
      <c r="H229" s="57" t="s">
        <v>166</v>
      </c>
      <c r="J229" s="70"/>
      <c r="K229" s="70"/>
      <c r="L229" s="70"/>
      <c r="M229" s="70">
        <f t="shared" si="3"/>
        <v>0</v>
      </c>
    </row>
    <row r="230" spans="1:13" ht="17.100000000000001" customHeight="1" x14ac:dyDescent="0.2">
      <c r="A230" s="92" t="s">
        <v>245</v>
      </c>
      <c r="B230" s="92"/>
      <c r="C230" s="92"/>
      <c r="D230" s="92"/>
      <c r="J230" s="71"/>
      <c r="K230" s="71"/>
      <c r="L230" s="71"/>
      <c r="M230" s="71"/>
    </row>
    <row r="231" spans="1:13" ht="17.100000000000001" customHeight="1" x14ac:dyDescent="0.2">
      <c r="A231" s="94" t="s">
        <v>246</v>
      </c>
      <c r="B231" s="94"/>
      <c r="C231" s="94"/>
      <c r="D231" s="94"/>
      <c r="F231" s="64">
        <v>1</v>
      </c>
      <c r="G231" s="56">
        <v>1</v>
      </c>
      <c r="H231" s="57" t="s">
        <v>166</v>
      </c>
      <c r="J231" s="70"/>
      <c r="K231" s="70"/>
      <c r="L231" s="70"/>
      <c r="M231" s="70">
        <f t="shared" si="3"/>
        <v>0</v>
      </c>
    </row>
    <row r="232" spans="1:13" ht="18.95" customHeight="1" x14ac:dyDescent="0.2">
      <c r="A232" s="94" t="s">
        <v>247</v>
      </c>
      <c r="B232" s="94"/>
      <c r="C232" s="94"/>
      <c r="D232" s="94"/>
      <c r="F232" s="64">
        <v>1</v>
      </c>
      <c r="G232" s="56">
        <v>1</v>
      </c>
      <c r="H232" s="57" t="s">
        <v>166</v>
      </c>
      <c r="J232" s="70"/>
      <c r="K232" s="70"/>
      <c r="L232" s="70"/>
      <c r="M232" s="70">
        <f t="shared" si="3"/>
        <v>0</v>
      </c>
    </row>
    <row r="233" spans="1:13" ht="17.100000000000001" customHeight="1" x14ac:dyDescent="0.2">
      <c r="A233" s="92" t="s">
        <v>248</v>
      </c>
      <c r="B233" s="92"/>
      <c r="C233" s="92"/>
      <c r="D233" s="92"/>
      <c r="J233" s="71"/>
      <c r="K233" s="71"/>
      <c r="L233" s="71"/>
      <c r="M233" s="71"/>
    </row>
    <row r="234" spans="1:13" ht="17.100000000000001" customHeight="1" x14ac:dyDescent="0.2">
      <c r="A234" s="94" t="s">
        <v>103</v>
      </c>
      <c r="B234" s="94"/>
      <c r="C234" s="94"/>
      <c r="D234" s="94"/>
      <c r="F234" s="64">
        <v>1</v>
      </c>
      <c r="G234" s="56">
        <v>1</v>
      </c>
      <c r="H234" s="57" t="s">
        <v>166</v>
      </c>
      <c r="J234" s="70"/>
      <c r="K234" s="70"/>
      <c r="L234" s="70"/>
      <c r="M234" s="70">
        <f t="shared" si="3"/>
        <v>0</v>
      </c>
    </row>
    <row r="235" spans="1:13" ht="17.100000000000001" customHeight="1" x14ac:dyDescent="0.2">
      <c r="A235" s="94" t="s">
        <v>104</v>
      </c>
      <c r="B235" s="94"/>
      <c r="C235" s="94"/>
      <c r="D235" s="94"/>
      <c r="F235" s="64">
        <v>1</v>
      </c>
      <c r="G235" s="56">
        <v>1</v>
      </c>
      <c r="H235" s="57" t="s">
        <v>166</v>
      </c>
      <c r="J235" s="70"/>
      <c r="K235" s="70"/>
      <c r="L235" s="70"/>
      <c r="M235" s="70">
        <f t="shared" si="3"/>
        <v>0</v>
      </c>
    </row>
    <row r="236" spans="1:13" ht="17.100000000000001" customHeight="1" x14ac:dyDescent="0.2">
      <c r="A236" s="94" t="s">
        <v>249</v>
      </c>
      <c r="B236" s="94"/>
      <c r="C236" s="94"/>
      <c r="D236" s="94"/>
      <c r="F236" s="64">
        <v>2</v>
      </c>
      <c r="G236" s="56">
        <v>2</v>
      </c>
      <c r="H236" s="56">
        <v>1</v>
      </c>
      <c r="J236" s="70"/>
      <c r="K236" s="70"/>
      <c r="L236" s="70"/>
      <c r="M236" s="70">
        <f t="shared" si="3"/>
        <v>0</v>
      </c>
    </row>
    <row r="237" spans="1:13" ht="17.100000000000001" customHeight="1" x14ac:dyDescent="0.2">
      <c r="A237" s="94" t="s">
        <v>105</v>
      </c>
      <c r="B237" s="94"/>
      <c r="C237" s="94"/>
      <c r="D237" s="94"/>
      <c r="F237" s="64">
        <v>1</v>
      </c>
      <c r="G237" s="56">
        <v>1</v>
      </c>
      <c r="H237" s="57" t="s">
        <v>166</v>
      </c>
      <c r="J237" s="70"/>
      <c r="K237" s="70"/>
      <c r="L237" s="70"/>
      <c r="M237" s="70">
        <f t="shared" si="3"/>
        <v>0</v>
      </c>
    </row>
    <row r="238" spans="1:13" ht="17.100000000000001" customHeight="1" x14ac:dyDescent="0.2">
      <c r="A238" s="94" t="s">
        <v>109</v>
      </c>
      <c r="B238" s="94"/>
      <c r="C238" s="94"/>
      <c r="D238" s="94"/>
      <c r="F238" s="64">
        <v>1</v>
      </c>
      <c r="G238" s="57" t="s">
        <v>166</v>
      </c>
      <c r="H238" s="57" t="s">
        <v>166</v>
      </c>
      <c r="J238" s="70"/>
      <c r="K238" s="70"/>
      <c r="L238" s="70"/>
      <c r="M238" s="70">
        <f t="shared" si="3"/>
        <v>0</v>
      </c>
    </row>
    <row r="239" spans="1:13" ht="17.100000000000001" customHeight="1" x14ac:dyDescent="0.2">
      <c r="A239" s="94" t="s">
        <v>110</v>
      </c>
      <c r="B239" s="94"/>
      <c r="C239" s="94"/>
      <c r="D239" s="94"/>
      <c r="F239" s="64">
        <v>1</v>
      </c>
      <c r="G239" s="56">
        <v>1</v>
      </c>
      <c r="H239" s="57" t="s">
        <v>166</v>
      </c>
      <c r="J239" s="70"/>
      <c r="K239" s="70"/>
      <c r="L239" s="70"/>
      <c r="M239" s="70">
        <f t="shared" si="3"/>
        <v>0</v>
      </c>
    </row>
    <row r="240" spans="1:13" ht="17.100000000000001" customHeight="1" x14ac:dyDescent="0.2">
      <c r="A240" s="94" t="s">
        <v>111</v>
      </c>
      <c r="B240" s="94"/>
      <c r="C240" s="94"/>
      <c r="D240" s="94"/>
      <c r="F240" s="64">
        <v>1</v>
      </c>
      <c r="G240" s="56">
        <v>1</v>
      </c>
      <c r="H240" s="57" t="s">
        <v>166</v>
      </c>
      <c r="J240" s="70"/>
      <c r="K240" s="70"/>
      <c r="L240" s="70"/>
      <c r="M240" s="70">
        <f t="shared" si="3"/>
        <v>0</v>
      </c>
    </row>
    <row r="241" spans="1:13" ht="17.100000000000001" customHeight="1" x14ac:dyDescent="0.2">
      <c r="A241" s="94" t="s">
        <v>112</v>
      </c>
      <c r="B241" s="94"/>
      <c r="C241" s="94"/>
      <c r="D241" s="94"/>
      <c r="F241" s="64">
        <v>1</v>
      </c>
      <c r="G241" s="57" t="s">
        <v>166</v>
      </c>
      <c r="H241" s="57" t="s">
        <v>166</v>
      </c>
      <c r="J241" s="70"/>
      <c r="K241" s="70"/>
      <c r="L241" s="70"/>
      <c r="M241" s="70">
        <f t="shared" si="3"/>
        <v>0</v>
      </c>
    </row>
    <row r="242" spans="1:13" ht="17.100000000000001" customHeight="1" x14ac:dyDescent="0.2">
      <c r="A242" s="94" t="s">
        <v>108</v>
      </c>
      <c r="B242" s="94"/>
      <c r="C242" s="94"/>
      <c r="D242" s="94"/>
      <c r="F242" s="64">
        <v>1</v>
      </c>
      <c r="G242" s="57" t="s">
        <v>166</v>
      </c>
      <c r="H242" s="57" t="s">
        <v>166</v>
      </c>
      <c r="J242" s="70"/>
      <c r="K242" s="70"/>
      <c r="L242" s="70"/>
      <c r="M242" s="70">
        <f t="shared" si="3"/>
        <v>0</v>
      </c>
    </row>
    <row r="243" spans="1:13" ht="17.100000000000001" customHeight="1" x14ac:dyDescent="0.2">
      <c r="A243" s="94" t="s">
        <v>107</v>
      </c>
      <c r="B243" s="94"/>
      <c r="C243" s="94"/>
      <c r="D243" s="94"/>
      <c r="F243" s="64">
        <v>1</v>
      </c>
      <c r="G243" s="57" t="s">
        <v>166</v>
      </c>
      <c r="H243" s="57" t="s">
        <v>166</v>
      </c>
      <c r="J243" s="70"/>
      <c r="K243" s="70"/>
      <c r="L243" s="70"/>
      <c r="M243" s="70">
        <f t="shared" si="3"/>
        <v>0</v>
      </c>
    </row>
    <row r="244" spans="1:13" ht="17.100000000000001" customHeight="1" x14ac:dyDescent="0.2">
      <c r="A244" s="94" t="s">
        <v>106</v>
      </c>
      <c r="B244" s="94"/>
      <c r="C244" s="94"/>
      <c r="D244" s="94"/>
      <c r="F244" s="64">
        <v>1</v>
      </c>
      <c r="G244" s="57" t="s">
        <v>166</v>
      </c>
      <c r="H244" s="57" t="s">
        <v>166</v>
      </c>
      <c r="J244" s="70"/>
      <c r="K244" s="70"/>
      <c r="L244" s="70"/>
      <c r="M244" s="70">
        <f t="shared" si="3"/>
        <v>0</v>
      </c>
    </row>
    <row r="245" spans="1:13" ht="17.100000000000001" customHeight="1" x14ac:dyDescent="0.2">
      <c r="A245" s="94" t="s">
        <v>250</v>
      </c>
      <c r="B245" s="94"/>
      <c r="C245" s="94"/>
      <c r="D245" s="94"/>
      <c r="F245" s="64">
        <v>1</v>
      </c>
      <c r="G245" s="57" t="s">
        <v>166</v>
      </c>
      <c r="H245" s="57" t="s">
        <v>166</v>
      </c>
      <c r="J245" s="70"/>
      <c r="K245" s="70"/>
      <c r="L245" s="70"/>
      <c r="M245" s="70">
        <f t="shared" si="3"/>
        <v>0</v>
      </c>
    </row>
    <row r="246" spans="1:13" ht="18.95" customHeight="1" x14ac:dyDescent="0.2">
      <c r="A246" s="92"/>
      <c r="B246" s="92"/>
      <c r="C246" s="92"/>
      <c r="D246" s="92"/>
      <c r="J246" s="71"/>
      <c r="K246" s="71"/>
    </row>
    <row r="247" spans="1:13" ht="17.100000000000001" customHeight="1" x14ac:dyDescent="0.2">
      <c r="A247" s="95" t="s">
        <v>251</v>
      </c>
      <c r="B247" s="95"/>
      <c r="C247" s="95"/>
      <c r="D247" s="95"/>
      <c r="J247" s="71"/>
      <c r="K247" s="71"/>
      <c r="L247" s="71"/>
      <c r="M247" s="71"/>
    </row>
    <row r="248" spans="1:13" ht="17.100000000000001" customHeight="1" x14ac:dyDescent="0.2">
      <c r="A248" s="94" t="s">
        <v>252</v>
      </c>
      <c r="B248" s="94"/>
      <c r="C248" s="94"/>
      <c r="D248" s="94"/>
      <c r="F248" s="64">
        <v>100</v>
      </c>
      <c r="G248" s="56">
        <v>50</v>
      </c>
      <c r="H248" s="57" t="s">
        <v>166</v>
      </c>
      <c r="J248" s="70"/>
      <c r="K248" s="70"/>
      <c r="L248" s="70"/>
      <c r="M248" s="70">
        <f t="shared" si="3"/>
        <v>0</v>
      </c>
    </row>
    <row r="249" spans="1:13" ht="17.100000000000001" customHeight="1" x14ac:dyDescent="0.2">
      <c r="A249" s="92" t="s">
        <v>113</v>
      </c>
      <c r="B249" s="92"/>
      <c r="C249" s="92"/>
      <c r="D249" s="92"/>
      <c r="J249" s="71"/>
      <c r="K249" s="71"/>
      <c r="L249" s="71"/>
      <c r="M249" s="71"/>
    </row>
    <row r="250" spans="1:13" ht="17.100000000000001" customHeight="1" x14ac:dyDescent="0.2">
      <c r="A250" s="94" t="s">
        <v>114</v>
      </c>
      <c r="B250" s="94"/>
      <c r="C250" s="94"/>
      <c r="D250" s="94"/>
      <c r="F250" s="64">
        <v>1</v>
      </c>
      <c r="G250" s="57" t="s">
        <v>166</v>
      </c>
      <c r="H250" s="57" t="s">
        <v>166</v>
      </c>
      <c r="J250" s="70"/>
      <c r="K250" s="70"/>
      <c r="L250" s="70"/>
      <c r="M250" s="70">
        <f t="shared" si="3"/>
        <v>0</v>
      </c>
    </row>
    <row r="251" spans="1:13" ht="17.100000000000001" customHeight="1" x14ac:dyDescent="0.2">
      <c r="A251" s="94" t="s">
        <v>116</v>
      </c>
      <c r="B251" s="94"/>
      <c r="C251" s="94"/>
      <c r="D251" s="94"/>
      <c r="F251" s="64">
        <v>1</v>
      </c>
      <c r="G251" s="57" t="s">
        <v>166</v>
      </c>
      <c r="H251" s="57" t="s">
        <v>166</v>
      </c>
      <c r="J251" s="70"/>
      <c r="K251" s="70"/>
      <c r="L251" s="70"/>
      <c r="M251" s="70">
        <f t="shared" si="3"/>
        <v>0</v>
      </c>
    </row>
    <row r="252" spans="1:13" ht="17.100000000000001" customHeight="1" x14ac:dyDescent="0.2">
      <c r="A252" s="94" t="s">
        <v>115</v>
      </c>
      <c r="B252" s="94"/>
      <c r="C252" s="94"/>
      <c r="D252" s="94"/>
      <c r="F252" s="64">
        <v>1</v>
      </c>
      <c r="G252" s="57" t="s">
        <v>166</v>
      </c>
      <c r="H252" s="57" t="s">
        <v>166</v>
      </c>
      <c r="J252" s="70"/>
      <c r="K252" s="70"/>
      <c r="L252" s="70"/>
      <c r="M252" s="70">
        <f t="shared" si="3"/>
        <v>0</v>
      </c>
    </row>
    <row r="253" spans="1:13" ht="17.100000000000001" customHeight="1" x14ac:dyDescent="0.2">
      <c r="A253" s="94" t="s">
        <v>117</v>
      </c>
      <c r="B253" s="94"/>
      <c r="C253" s="94"/>
      <c r="D253" s="94"/>
      <c r="F253" s="64">
        <v>1</v>
      </c>
      <c r="G253" s="57" t="s">
        <v>166</v>
      </c>
      <c r="H253" s="57" t="s">
        <v>166</v>
      </c>
      <c r="J253" s="70"/>
      <c r="K253" s="70"/>
      <c r="L253" s="70"/>
      <c r="M253" s="70">
        <f t="shared" si="3"/>
        <v>0</v>
      </c>
    </row>
    <row r="254" spans="1:13" ht="17.100000000000001" customHeight="1" x14ac:dyDescent="0.2">
      <c r="A254" s="94" t="s">
        <v>253</v>
      </c>
      <c r="B254" s="94"/>
      <c r="C254" s="94"/>
      <c r="D254" s="94"/>
      <c r="F254" s="64">
        <v>100</v>
      </c>
      <c r="G254" s="56">
        <v>50</v>
      </c>
      <c r="H254" s="57" t="s">
        <v>166</v>
      </c>
      <c r="J254" s="70"/>
      <c r="K254" s="70"/>
      <c r="L254" s="70"/>
      <c r="M254" s="70">
        <f t="shared" si="3"/>
        <v>0</v>
      </c>
    </row>
    <row r="255" spans="1:13" ht="17.100000000000001" customHeight="1" x14ac:dyDescent="0.2">
      <c r="A255" s="94" t="s">
        <v>254</v>
      </c>
      <c r="B255" s="94"/>
      <c r="C255" s="94"/>
      <c r="D255" s="94"/>
      <c r="F255" s="64">
        <v>30</v>
      </c>
      <c r="G255" s="56">
        <v>10</v>
      </c>
      <c r="H255" s="57" t="s">
        <v>166</v>
      </c>
      <c r="J255" s="70"/>
      <c r="K255" s="70"/>
      <c r="L255" s="70"/>
      <c r="M255" s="70">
        <f t="shared" si="3"/>
        <v>0</v>
      </c>
    </row>
    <row r="256" spans="1:13" ht="17.100000000000001" customHeight="1" x14ac:dyDescent="0.2">
      <c r="A256" s="94" t="s">
        <v>255</v>
      </c>
      <c r="B256" s="94"/>
      <c r="C256" s="94"/>
      <c r="D256" s="94"/>
      <c r="F256" s="64">
        <v>20</v>
      </c>
      <c r="G256" s="56">
        <v>5</v>
      </c>
      <c r="H256" s="57" t="s">
        <v>166</v>
      </c>
      <c r="J256" s="70"/>
      <c r="K256" s="70"/>
      <c r="L256" s="70"/>
      <c r="M256" s="70">
        <f t="shared" si="3"/>
        <v>0</v>
      </c>
    </row>
    <row r="257" spans="1:13" ht="17.100000000000001" customHeight="1" x14ac:dyDescent="0.2">
      <c r="A257" s="94" t="s">
        <v>256</v>
      </c>
      <c r="B257" s="94"/>
      <c r="C257" s="94"/>
      <c r="D257" s="94"/>
      <c r="F257" s="64">
        <v>1</v>
      </c>
      <c r="G257" s="56">
        <v>1</v>
      </c>
      <c r="H257" s="57" t="s">
        <v>166</v>
      </c>
      <c r="J257" s="70"/>
      <c r="K257" s="70"/>
      <c r="L257" s="70"/>
      <c r="M257" s="70">
        <f t="shared" si="3"/>
        <v>0</v>
      </c>
    </row>
    <row r="258" spans="1:13" ht="17.100000000000001" customHeight="1" x14ac:dyDescent="0.2">
      <c r="A258" s="94" t="s">
        <v>257</v>
      </c>
      <c r="B258" s="94"/>
      <c r="C258" s="94"/>
      <c r="D258" s="94"/>
      <c r="F258" s="64">
        <v>1</v>
      </c>
      <c r="G258" s="56">
        <v>1</v>
      </c>
      <c r="H258" s="57" t="s">
        <v>166</v>
      </c>
      <c r="J258" s="70"/>
      <c r="K258" s="70"/>
      <c r="L258" s="70"/>
      <c r="M258" s="70">
        <f t="shared" si="3"/>
        <v>0</v>
      </c>
    </row>
    <row r="259" spans="1:13" ht="17.100000000000001" customHeight="1" x14ac:dyDescent="0.2">
      <c r="A259" s="94" t="s">
        <v>258</v>
      </c>
      <c r="B259" s="94"/>
      <c r="C259" s="94"/>
      <c r="D259" s="94"/>
      <c r="F259" s="64">
        <v>2</v>
      </c>
      <c r="G259" s="56">
        <v>2</v>
      </c>
      <c r="H259" s="57" t="s">
        <v>166</v>
      </c>
      <c r="J259" s="70"/>
      <c r="K259" s="70"/>
      <c r="L259" s="70"/>
      <c r="M259" s="70">
        <f t="shared" si="3"/>
        <v>0</v>
      </c>
    </row>
    <row r="260" spans="1:13" ht="17.100000000000001" customHeight="1" x14ac:dyDescent="0.2">
      <c r="A260" s="94" t="s">
        <v>118</v>
      </c>
      <c r="B260" s="94"/>
      <c r="C260" s="94"/>
      <c r="D260" s="94"/>
      <c r="F260" s="64">
        <v>1</v>
      </c>
      <c r="G260" s="56">
        <v>1</v>
      </c>
      <c r="H260" s="57" t="s">
        <v>166</v>
      </c>
      <c r="J260" s="70"/>
      <c r="K260" s="70"/>
      <c r="L260" s="70"/>
      <c r="M260" s="70">
        <f t="shared" si="3"/>
        <v>0</v>
      </c>
    </row>
    <row r="261" spans="1:13" ht="17.100000000000001" customHeight="1" x14ac:dyDescent="0.2">
      <c r="A261" s="94" t="s">
        <v>119</v>
      </c>
      <c r="B261" s="94"/>
      <c r="C261" s="94"/>
      <c r="D261" s="94"/>
      <c r="F261" s="64">
        <v>1</v>
      </c>
      <c r="G261" s="56">
        <v>1</v>
      </c>
      <c r="H261" s="56">
        <v>1</v>
      </c>
      <c r="J261" s="70"/>
      <c r="K261" s="70"/>
      <c r="L261" s="70"/>
      <c r="M261" s="70">
        <f t="shared" si="3"/>
        <v>0</v>
      </c>
    </row>
    <row r="262" spans="1:13" ht="17.100000000000001" customHeight="1" x14ac:dyDescent="0.2">
      <c r="A262" s="94" t="s">
        <v>259</v>
      </c>
      <c r="B262" s="94"/>
      <c r="C262" s="94"/>
      <c r="D262" s="94"/>
      <c r="F262" s="64">
        <v>1</v>
      </c>
      <c r="G262" s="56">
        <v>1</v>
      </c>
      <c r="H262" s="56">
        <v>1</v>
      </c>
      <c r="J262" s="70"/>
      <c r="K262" s="70"/>
      <c r="L262" s="70"/>
      <c r="M262" s="70">
        <f t="shared" si="3"/>
        <v>0</v>
      </c>
    </row>
    <row r="263" spans="1:13" ht="17.100000000000001" customHeight="1" x14ac:dyDescent="0.2">
      <c r="A263" s="94" t="s">
        <v>260</v>
      </c>
      <c r="B263" s="94"/>
      <c r="C263" s="94"/>
      <c r="D263" s="94"/>
      <c r="F263" s="68" t="s">
        <v>166</v>
      </c>
      <c r="G263" s="57" t="s">
        <v>166</v>
      </c>
      <c r="H263" s="56">
        <v>1</v>
      </c>
      <c r="J263" s="70"/>
      <c r="K263" s="70"/>
      <c r="L263" s="70"/>
      <c r="M263" s="70">
        <f t="shared" si="3"/>
        <v>0</v>
      </c>
    </row>
    <row r="264" spans="1:13" ht="18.95" customHeight="1" x14ac:dyDescent="0.2">
      <c r="A264" s="92"/>
      <c r="B264" s="92"/>
      <c r="C264" s="92"/>
      <c r="D264" s="92"/>
      <c r="J264" s="71"/>
      <c r="K264" s="71"/>
    </row>
    <row r="265" spans="1:13" ht="30.75" customHeight="1" x14ac:dyDescent="0.2">
      <c r="A265" s="100" t="s">
        <v>120</v>
      </c>
      <c r="B265" s="100"/>
      <c r="C265" s="100"/>
      <c r="D265" s="100"/>
      <c r="J265" s="71"/>
      <c r="K265" s="71"/>
    </row>
    <row r="266" spans="1:13" ht="17.100000000000001" customHeight="1" x14ac:dyDescent="0.2">
      <c r="A266" s="94" t="s">
        <v>261</v>
      </c>
      <c r="B266" s="94"/>
      <c r="C266" s="94"/>
      <c r="D266" s="94"/>
      <c r="F266" s="64">
        <v>1</v>
      </c>
      <c r="G266" s="57" t="s">
        <v>166</v>
      </c>
      <c r="H266" s="57" t="s">
        <v>166</v>
      </c>
      <c r="J266" s="70"/>
      <c r="K266" s="70"/>
      <c r="L266" s="70"/>
      <c r="M266" s="70">
        <f t="shared" ref="M265:M328" si="4">K266*L266</f>
        <v>0</v>
      </c>
    </row>
    <row r="267" spans="1:13" ht="17.100000000000001" customHeight="1" x14ac:dyDescent="0.2">
      <c r="A267" s="94" t="s">
        <v>262</v>
      </c>
      <c r="B267" s="94"/>
      <c r="C267" s="94"/>
      <c r="D267" s="94"/>
      <c r="F267" s="64">
        <v>5</v>
      </c>
      <c r="G267" s="57" t="s">
        <v>166</v>
      </c>
      <c r="H267" s="57" t="s">
        <v>166</v>
      </c>
      <c r="J267" s="70"/>
      <c r="K267" s="70"/>
      <c r="L267" s="70"/>
      <c r="M267" s="70">
        <f t="shared" si="4"/>
        <v>0</v>
      </c>
    </row>
    <row r="268" spans="1:13" ht="17.100000000000001" customHeight="1" x14ac:dyDescent="0.2">
      <c r="A268" s="94" t="s">
        <v>263</v>
      </c>
      <c r="B268" s="94"/>
      <c r="C268" s="94"/>
      <c r="D268" s="94"/>
      <c r="F268" s="64">
        <v>10</v>
      </c>
      <c r="G268" s="56">
        <v>5</v>
      </c>
      <c r="H268" s="57" t="s">
        <v>166</v>
      </c>
      <c r="J268" s="70"/>
      <c r="K268" s="70"/>
      <c r="L268" s="70"/>
      <c r="M268" s="70">
        <f t="shared" si="4"/>
        <v>0</v>
      </c>
    </row>
    <row r="269" spans="1:13" ht="17.100000000000001" customHeight="1" x14ac:dyDescent="0.2">
      <c r="A269" s="94" t="s">
        <v>264</v>
      </c>
      <c r="B269" s="94"/>
      <c r="C269" s="94"/>
      <c r="D269" s="94"/>
      <c r="F269" s="64">
        <v>2</v>
      </c>
      <c r="G269" s="56">
        <v>1</v>
      </c>
      <c r="H269" s="57" t="s">
        <v>166</v>
      </c>
      <c r="J269" s="70"/>
      <c r="K269" s="70"/>
      <c r="L269" s="70"/>
      <c r="M269" s="70">
        <f t="shared" si="4"/>
        <v>0</v>
      </c>
    </row>
    <row r="270" spans="1:13" ht="17.100000000000001" customHeight="1" x14ac:dyDescent="0.2">
      <c r="A270" s="92" t="s">
        <v>121</v>
      </c>
      <c r="B270" s="92"/>
      <c r="C270" s="92"/>
      <c r="D270" s="92"/>
      <c r="J270" s="71"/>
      <c r="K270" s="71"/>
      <c r="L270" s="71"/>
      <c r="M270" s="71">
        <f t="shared" si="4"/>
        <v>0</v>
      </c>
    </row>
    <row r="271" spans="1:13" ht="17.100000000000001" customHeight="1" x14ac:dyDescent="0.2">
      <c r="A271" s="94" t="s">
        <v>122</v>
      </c>
      <c r="B271" s="94"/>
      <c r="C271" s="94"/>
      <c r="D271" s="94"/>
      <c r="F271" s="64">
        <v>40</v>
      </c>
      <c r="G271" s="56">
        <v>20</v>
      </c>
      <c r="H271" s="57" t="s">
        <v>166</v>
      </c>
      <c r="J271" s="70"/>
      <c r="K271" s="70"/>
      <c r="L271" s="70"/>
      <c r="M271" s="70">
        <f t="shared" si="4"/>
        <v>0</v>
      </c>
    </row>
    <row r="272" spans="1:13" ht="17.100000000000001" customHeight="1" x14ac:dyDescent="0.2">
      <c r="A272" s="94" t="s">
        <v>265</v>
      </c>
      <c r="B272" s="94"/>
      <c r="C272" s="94"/>
      <c r="D272" s="94"/>
      <c r="F272" s="64">
        <v>100</v>
      </c>
      <c r="G272" s="56">
        <v>50</v>
      </c>
      <c r="H272" s="57" t="s">
        <v>166</v>
      </c>
      <c r="J272" s="70"/>
      <c r="K272" s="70"/>
      <c r="L272" s="70"/>
      <c r="M272" s="70">
        <f t="shared" si="4"/>
        <v>0</v>
      </c>
    </row>
    <row r="273" spans="1:13" ht="17.100000000000001" customHeight="1" x14ac:dyDescent="0.2">
      <c r="A273" s="94" t="s">
        <v>266</v>
      </c>
      <c r="B273" s="94"/>
      <c r="C273" s="94"/>
      <c r="D273" s="94"/>
      <c r="F273" s="64">
        <v>10</v>
      </c>
      <c r="G273" s="56">
        <v>5</v>
      </c>
      <c r="H273" s="57" t="s">
        <v>166</v>
      </c>
      <c r="J273" s="70"/>
      <c r="K273" s="70"/>
      <c r="L273" s="70"/>
      <c r="M273" s="70">
        <f t="shared" si="4"/>
        <v>0</v>
      </c>
    </row>
    <row r="274" spans="1:13" ht="17.100000000000001" customHeight="1" x14ac:dyDescent="0.2">
      <c r="A274" s="92" t="s">
        <v>123</v>
      </c>
      <c r="B274" s="92"/>
      <c r="C274" s="92"/>
      <c r="D274" s="92"/>
      <c r="J274" s="71"/>
      <c r="K274" s="71"/>
      <c r="L274" s="71"/>
      <c r="M274" s="71">
        <f t="shared" si="4"/>
        <v>0</v>
      </c>
    </row>
    <row r="275" spans="1:13" ht="17.100000000000001" customHeight="1" x14ac:dyDescent="0.2">
      <c r="A275" s="94" t="s">
        <v>124</v>
      </c>
      <c r="B275" s="94"/>
      <c r="C275" s="94"/>
      <c r="D275" s="94"/>
      <c r="F275" s="64">
        <v>2</v>
      </c>
      <c r="G275" s="56">
        <v>1</v>
      </c>
      <c r="H275" s="57" t="s">
        <v>166</v>
      </c>
      <c r="J275" s="70"/>
      <c r="K275" s="70"/>
      <c r="L275" s="70"/>
      <c r="M275" s="70">
        <f t="shared" si="4"/>
        <v>0</v>
      </c>
    </row>
    <row r="276" spans="1:13" ht="17.100000000000001" customHeight="1" x14ac:dyDescent="0.2">
      <c r="A276" s="94" t="s">
        <v>126</v>
      </c>
      <c r="B276" s="94"/>
      <c r="C276" s="94"/>
      <c r="D276" s="94"/>
      <c r="F276" s="64">
        <v>1</v>
      </c>
      <c r="G276" s="56">
        <v>1</v>
      </c>
      <c r="H276" s="57" t="s">
        <v>166</v>
      </c>
      <c r="J276" s="70"/>
      <c r="K276" s="70"/>
      <c r="L276" s="70"/>
      <c r="M276" s="70">
        <f t="shared" si="4"/>
        <v>0</v>
      </c>
    </row>
    <row r="277" spans="1:13" ht="17.100000000000001" customHeight="1" x14ac:dyDescent="0.2">
      <c r="A277" s="94" t="s">
        <v>127</v>
      </c>
      <c r="B277" s="94"/>
      <c r="C277" s="94"/>
      <c r="D277" s="94"/>
      <c r="F277" s="64">
        <v>1</v>
      </c>
      <c r="G277" s="56">
        <v>1</v>
      </c>
      <c r="H277" s="57" t="s">
        <v>166</v>
      </c>
      <c r="J277" s="70"/>
      <c r="K277" s="70"/>
      <c r="L277" s="70"/>
      <c r="M277" s="70">
        <f t="shared" si="4"/>
        <v>0</v>
      </c>
    </row>
    <row r="278" spans="1:13" ht="17.100000000000001" customHeight="1" x14ac:dyDescent="0.2">
      <c r="A278" s="94" t="s">
        <v>125</v>
      </c>
      <c r="B278" s="94"/>
      <c r="C278" s="94"/>
      <c r="D278" s="94"/>
      <c r="F278" s="64">
        <v>1</v>
      </c>
      <c r="G278" s="56">
        <v>1</v>
      </c>
      <c r="H278" s="57" t="s">
        <v>166</v>
      </c>
      <c r="J278" s="70"/>
      <c r="K278" s="70"/>
      <c r="L278" s="70"/>
      <c r="M278" s="70">
        <f t="shared" si="4"/>
        <v>0</v>
      </c>
    </row>
    <row r="279" spans="1:13" ht="17.100000000000001" customHeight="1" x14ac:dyDescent="0.2">
      <c r="A279" s="94" t="s">
        <v>267</v>
      </c>
      <c r="B279" s="94"/>
      <c r="C279" s="94"/>
      <c r="D279" s="94"/>
      <c r="F279" s="64">
        <v>2</v>
      </c>
      <c r="G279" s="56">
        <v>1</v>
      </c>
      <c r="H279" s="57" t="s">
        <v>166</v>
      </c>
      <c r="J279" s="70"/>
      <c r="K279" s="70"/>
      <c r="L279" s="70"/>
      <c r="M279" s="70">
        <f t="shared" si="4"/>
        <v>0</v>
      </c>
    </row>
    <row r="280" spans="1:13" ht="20.100000000000001" customHeight="1" x14ac:dyDescent="0.2">
      <c r="A280" s="92"/>
      <c r="B280" s="92"/>
      <c r="C280" s="92"/>
      <c r="D280" s="92"/>
      <c r="J280" s="71"/>
      <c r="K280" s="71"/>
      <c r="L280" s="71"/>
      <c r="M280" s="71"/>
    </row>
    <row r="281" spans="1:13" ht="17.100000000000001" customHeight="1" x14ac:dyDescent="0.2">
      <c r="A281" s="95" t="s">
        <v>268</v>
      </c>
      <c r="B281" s="95"/>
      <c r="C281" s="95"/>
      <c r="D281" s="95"/>
      <c r="J281" s="71"/>
      <c r="K281" s="71"/>
      <c r="L281" s="71"/>
      <c r="M281" s="71"/>
    </row>
    <row r="282" spans="1:13" ht="17.100000000000001" customHeight="1" x14ac:dyDescent="0.2">
      <c r="A282" s="94" t="s">
        <v>269</v>
      </c>
      <c r="B282" s="94"/>
      <c r="C282" s="94"/>
      <c r="D282" s="94"/>
      <c r="F282" s="64">
        <v>1</v>
      </c>
      <c r="G282" s="57" t="s">
        <v>166</v>
      </c>
      <c r="H282" s="57" t="s">
        <v>166</v>
      </c>
      <c r="J282" s="70"/>
      <c r="K282" s="70"/>
      <c r="L282" s="70"/>
      <c r="M282" s="70">
        <f t="shared" si="4"/>
        <v>0</v>
      </c>
    </row>
    <row r="283" spans="1:13" ht="17.100000000000001" customHeight="1" x14ac:dyDescent="0.2">
      <c r="A283" s="94" t="s">
        <v>128</v>
      </c>
      <c r="B283" s="94"/>
      <c r="C283" s="94"/>
      <c r="D283" s="94"/>
      <c r="F283" s="64">
        <v>1</v>
      </c>
      <c r="G283" s="57" t="s">
        <v>166</v>
      </c>
      <c r="H283" s="57" t="s">
        <v>166</v>
      </c>
      <c r="J283" s="70"/>
      <c r="K283" s="70"/>
      <c r="L283" s="70"/>
      <c r="M283" s="70">
        <f t="shared" si="4"/>
        <v>0</v>
      </c>
    </row>
    <row r="284" spans="1:13" ht="17.100000000000001" customHeight="1" x14ac:dyDescent="0.2">
      <c r="A284" s="94" t="s">
        <v>129</v>
      </c>
      <c r="B284" s="94"/>
      <c r="C284" s="94"/>
      <c r="D284" s="94"/>
      <c r="F284" s="64">
        <v>6</v>
      </c>
      <c r="G284" s="56">
        <v>3</v>
      </c>
      <c r="H284" s="56">
        <v>1</v>
      </c>
      <c r="J284" s="70"/>
      <c r="K284" s="70"/>
      <c r="L284" s="70"/>
      <c r="M284" s="70">
        <f t="shared" si="4"/>
        <v>0</v>
      </c>
    </row>
    <row r="285" spans="1:13" ht="17.100000000000001" customHeight="1" x14ac:dyDescent="0.2">
      <c r="A285" s="94" t="s">
        <v>270</v>
      </c>
      <c r="B285" s="94"/>
      <c r="C285" s="94"/>
      <c r="D285" s="94"/>
      <c r="F285" s="64">
        <v>2</v>
      </c>
      <c r="G285" s="56">
        <v>1</v>
      </c>
      <c r="H285" s="57" t="s">
        <v>166</v>
      </c>
      <c r="J285" s="70"/>
      <c r="K285" s="70"/>
      <c r="L285" s="70"/>
      <c r="M285" s="70">
        <f t="shared" si="4"/>
        <v>0</v>
      </c>
    </row>
    <row r="286" spans="1:13" ht="17.100000000000001" customHeight="1" x14ac:dyDescent="0.2">
      <c r="A286" s="94" t="s">
        <v>271</v>
      </c>
      <c r="B286" s="94"/>
      <c r="C286" s="94"/>
      <c r="D286" s="94"/>
      <c r="F286" s="64">
        <v>1</v>
      </c>
      <c r="G286" s="56">
        <v>1</v>
      </c>
      <c r="H286" s="57" t="s">
        <v>166</v>
      </c>
      <c r="J286" s="70"/>
      <c r="K286" s="70"/>
      <c r="L286" s="70"/>
      <c r="M286" s="70">
        <f t="shared" si="4"/>
        <v>0</v>
      </c>
    </row>
    <row r="287" spans="1:13" ht="17.100000000000001" customHeight="1" x14ac:dyDescent="0.2">
      <c r="A287" s="92" t="s">
        <v>130</v>
      </c>
      <c r="B287" s="92"/>
      <c r="C287" s="92"/>
      <c r="D287" s="92"/>
      <c r="J287" s="71"/>
      <c r="K287" s="71"/>
      <c r="L287" s="71"/>
      <c r="M287" s="71"/>
    </row>
    <row r="288" spans="1:13" ht="17.100000000000001" customHeight="1" x14ac:dyDescent="0.2">
      <c r="A288" s="94" t="s">
        <v>131</v>
      </c>
      <c r="B288" s="94"/>
      <c r="C288" s="94"/>
      <c r="D288" s="94"/>
      <c r="F288" s="64">
        <v>2</v>
      </c>
      <c r="G288" s="56">
        <v>1</v>
      </c>
      <c r="H288" s="57" t="s">
        <v>166</v>
      </c>
      <c r="J288" s="70"/>
      <c r="K288" s="70"/>
      <c r="L288" s="70"/>
      <c r="M288" s="70">
        <f t="shared" si="4"/>
        <v>0</v>
      </c>
    </row>
    <row r="289" spans="1:13" ht="17.100000000000001" customHeight="1" x14ac:dyDescent="0.2">
      <c r="A289" s="94" t="s">
        <v>272</v>
      </c>
      <c r="B289" s="94"/>
      <c r="C289" s="94"/>
      <c r="D289" s="94"/>
      <c r="F289" s="64">
        <v>2</v>
      </c>
      <c r="G289" s="56">
        <v>1</v>
      </c>
      <c r="H289" s="57" t="s">
        <v>166</v>
      </c>
      <c r="J289" s="70"/>
      <c r="K289" s="70"/>
      <c r="L289" s="70"/>
      <c r="M289" s="70">
        <f t="shared" si="4"/>
        <v>0</v>
      </c>
    </row>
    <row r="290" spans="1:13" ht="20.100000000000001" customHeight="1" x14ac:dyDescent="0.2">
      <c r="A290" s="92"/>
      <c r="B290" s="92"/>
      <c r="C290" s="92"/>
      <c r="D290" s="92"/>
      <c r="J290" s="71"/>
      <c r="K290" s="71"/>
    </row>
    <row r="291" spans="1:13" ht="17.100000000000001" customHeight="1" x14ac:dyDescent="0.2">
      <c r="A291" s="95" t="s">
        <v>273</v>
      </c>
      <c r="B291" s="95"/>
      <c r="C291" s="95"/>
      <c r="D291" s="95"/>
      <c r="J291" s="71"/>
      <c r="K291" s="71"/>
    </row>
    <row r="292" spans="1:13" ht="17.100000000000001" customHeight="1" x14ac:dyDescent="0.2">
      <c r="A292" s="92" t="s">
        <v>132</v>
      </c>
      <c r="B292" s="92"/>
      <c r="C292" s="92"/>
      <c r="D292" s="92"/>
      <c r="J292" s="71"/>
      <c r="K292" s="71"/>
    </row>
    <row r="293" spans="1:13" ht="17.100000000000001" customHeight="1" x14ac:dyDescent="0.2">
      <c r="A293" s="94" t="s">
        <v>133</v>
      </c>
      <c r="B293" s="94"/>
      <c r="C293" s="94"/>
      <c r="D293" s="94"/>
      <c r="F293" s="64">
        <v>5</v>
      </c>
      <c r="G293" s="56">
        <v>3</v>
      </c>
      <c r="H293" s="57" t="s">
        <v>166</v>
      </c>
      <c r="J293" s="70"/>
      <c r="K293" s="70"/>
      <c r="L293" s="70"/>
      <c r="M293" s="70">
        <f t="shared" si="4"/>
        <v>0</v>
      </c>
    </row>
    <row r="294" spans="1:13" ht="17.100000000000001" customHeight="1" x14ac:dyDescent="0.2">
      <c r="A294" s="92" t="s">
        <v>274</v>
      </c>
      <c r="B294" s="92"/>
      <c r="C294" s="92"/>
      <c r="D294" s="92"/>
      <c r="J294" s="71"/>
      <c r="K294" s="71"/>
      <c r="L294" s="71"/>
      <c r="M294" s="71"/>
    </row>
    <row r="295" spans="1:13" ht="17.100000000000001" customHeight="1" x14ac:dyDescent="0.2">
      <c r="A295" s="94" t="s">
        <v>275</v>
      </c>
      <c r="B295" s="94"/>
      <c r="C295" s="94"/>
      <c r="D295" s="94"/>
      <c r="F295" s="64">
        <v>1</v>
      </c>
      <c r="G295" s="56">
        <v>1</v>
      </c>
      <c r="H295" s="57" t="s">
        <v>166</v>
      </c>
      <c r="J295" s="70"/>
      <c r="K295" s="70"/>
      <c r="L295" s="70"/>
      <c r="M295" s="70">
        <f t="shared" si="4"/>
        <v>0</v>
      </c>
    </row>
    <row r="296" spans="1:13" ht="17.100000000000001" customHeight="1" x14ac:dyDescent="0.2">
      <c r="A296" s="92" t="s">
        <v>276</v>
      </c>
      <c r="B296" s="92"/>
      <c r="C296" s="92"/>
      <c r="D296" s="92"/>
      <c r="J296" s="71"/>
      <c r="K296" s="71"/>
      <c r="L296" s="71"/>
      <c r="M296" s="71"/>
    </row>
    <row r="297" spans="1:13" ht="17.100000000000001" customHeight="1" x14ac:dyDescent="0.2">
      <c r="A297" s="94" t="s">
        <v>277</v>
      </c>
      <c r="B297" s="94"/>
      <c r="C297" s="94"/>
      <c r="D297" s="94"/>
      <c r="F297" s="64">
        <v>1</v>
      </c>
      <c r="G297" s="56">
        <v>1</v>
      </c>
      <c r="H297" s="57" t="s">
        <v>166</v>
      </c>
      <c r="J297" s="70"/>
      <c r="K297" s="70"/>
      <c r="L297" s="70"/>
      <c r="M297" s="70">
        <f t="shared" si="4"/>
        <v>0</v>
      </c>
    </row>
    <row r="298" spans="1:13" ht="17.100000000000001" customHeight="1" x14ac:dyDescent="0.2">
      <c r="A298" s="92" t="s">
        <v>134</v>
      </c>
      <c r="B298" s="92"/>
      <c r="C298" s="92"/>
      <c r="D298" s="92"/>
      <c r="J298" s="71"/>
      <c r="K298" s="71"/>
      <c r="L298" s="71"/>
      <c r="M298" s="71"/>
    </row>
    <row r="299" spans="1:13" ht="17.100000000000001" customHeight="1" x14ac:dyDescent="0.2">
      <c r="A299" s="94" t="s">
        <v>135</v>
      </c>
      <c r="B299" s="94"/>
      <c r="C299" s="94"/>
      <c r="D299" s="94"/>
      <c r="F299" s="64">
        <v>1</v>
      </c>
      <c r="G299" s="56">
        <v>1</v>
      </c>
      <c r="H299" s="57" t="s">
        <v>166</v>
      </c>
      <c r="J299" s="70"/>
      <c r="K299" s="70"/>
      <c r="L299" s="70"/>
      <c r="M299" s="70">
        <f t="shared" si="4"/>
        <v>0</v>
      </c>
    </row>
    <row r="300" spans="1:13" ht="17.100000000000001" customHeight="1" x14ac:dyDescent="0.2">
      <c r="A300" s="94" t="s">
        <v>278</v>
      </c>
      <c r="B300" s="94"/>
      <c r="C300" s="94"/>
      <c r="D300" s="94"/>
      <c r="F300" s="64">
        <v>1</v>
      </c>
      <c r="G300" s="56">
        <v>1</v>
      </c>
      <c r="H300" s="57" t="s">
        <v>166</v>
      </c>
      <c r="J300" s="70"/>
      <c r="K300" s="70"/>
      <c r="L300" s="70"/>
      <c r="M300" s="70">
        <f t="shared" si="4"/>
        <v>0</v>
      </c>
    </row>
    <row r="301" spans="1:13" ht="17.100000000000001" customHeight="1" x14ac:dyDescent="0.2">
      <c r="A301" s="94" t="s">
        <v>279</v>
      </c>
      <c r="B301" s="94"/>
      <c r="C301" s="94"/>
      <c r="D301" s="94"/>
      <c r="F301" s="64">
        <v>1</v>
      </c>
      <c r="G301" s="56">
        <v>1</v>
      </c>
      <c r="H301" s="57" t="s">
        <v>166</v>
      </c>
      <c r="J301" s="70"/>
      <c r="K301" s="70"/>
      <c r="L301" s="70"/>
      <c r="M301" s="70">
        <f t="shared" si="4"/>
        <v>0</v>
      </c>
    </row>
    <row r="302" spans="1:13" ht="18.95" customHeight="1" x14ac:dyDescent="0.2">
      <c r="A302" s="92"/>
      <c r="B302" s="92"/>
      <c r="C302" s="92"/>
      <c r="D302" s="92"/>
      <c r="J302" s="71"/>
      <c r="K302" s="71"/>
      <c r="L302" s="71"/>
      <c r="M302" s="71"/>
    </row>
    <row r="303" spans="1:13" ht="17.100000000000001" customHeight="1" x14ac:dyDescent="0.2">
      <c r="A303" s="95" t="s">
        <v>136</v>
      </c>
      <c r="B303" s="95"/>
      <c r="C303" s="95"/>
      <c r="D303" s="95"/>
      <c r="J303" s="71"/>
      <c r="K303" s="71"/>
      <c r="L303" s="71"/>
      <c r="M303" s="71"/>
    </row>
    <row r="304" spans="1:13" ht="17.100000000000001" customHeight="1" x14ac:dyDescent="0.2">
      <c r="A304" s="92" t="s">
        <v>137</v>
      </c>
      <c r="B304" s="92"/>
      <c r="C304" s="92"/>
      <c r="D304" s="92"/>
      <c r="J304" s="71"/>
      <c r="K304" s="71"/>
      <c r="L304" s="71"/>
      <c r="M304" s="71"/>
    </row>
    <row r="305" spans="1:13" ht="17.100000000000001" customHeight="1" x14ac:dyDescent="0.2">
      <c r="A305" s="94" t="s">
        <v>138</v>
      </c>
      <c r="B305" s="94"/>
      <c r="C305" s="94"/>
      <c r="D305" s="94"/>
      <c r="F305" s="64">
        <v>1</v>
      </c>
      <c r="G305" s="56">
        <v>1</v>
      </c>
      <c r="H305" s="57" t="s">
        <v>166</v>
      </c>
      <c r="J305" s="70"/>
      <c r="K305" s="70"/>
      <c r="L305" s="70"/>
      <c r="M305" s="70">
        <f t="shared" si="4"/>
        <v>0</v>
      </c>
    </row>
    <row r="306" spans="1:13" ht="17.100000000000001" customHeight="1" x14ac:dyDescent="0.2">
      <c r="A306" s="94" t="s">
        <v>280</v>
      </c>
      <c r="B306" s="94"/>
      <c r="C306" s="94"/>
      <c r="D306" s="94"/>
      <c r="F306" s="64">
        <v>1</v>
      </c>
      <c r="G306" s="57" t="s">
        <v>166</v>
      </c>
      <c r="H306" s="57" t="s">
        <v>166</v>
      </c>
      <c r="J306" s="70"/>
      <c r="K306" s="70"/>
      <c r="L306" s="70"/>
      <c r="M306" s="70">
        <f t="shared" si="4"/>
        <v>0</v>
      </c>
    </row>
    <row r="307" spans="1:13" ht="17.100000000000001" customHeight="1" x14ac:dyDescent="0.2">
      <c r="A307" s="94" t="s">
        <v>281</v>
      </c>
      <c r="B307" s="94"/>
      <c r="C307" s="94"/>
      <c r="D307" s="94"/>
      <c r="F307" s="64">
        <v>1</v>
      </c>
      <c r="G307" s="56">
        <v>1</v>
      </c>
      <c r="H307" s="57" t="s">
        <v>166</v>
      </c>
      <c r="J307" s="70"/>
      <c r="K307" s="70"/>
      <c r="L307" s="70"/>
      <c r="M307" s="70">
        <f t="shared" si="4"/>
        <v>0</v>
      </c>
    </row>
    <row r="308" spans="1:13" ht="20.100000000000001" customHeight="1" x14ac:dyDescent="0.2">
      <c r="A308" s="95" t="s">
        <v>282</v>
      </c>
      <c r="B308" s="95"/>
      <c r="C308" s="95"/>
      <c r="D308" s="95"/>
      <c r="J308" s="71"/>
      <c r="K308" s="71"/>
      <c r="L308" s="71"/>
      <c r="M308" s="71"/>
    </row>
    <row r="309" spans="1:13" ht="17.100000000000001" customHeight="1" x14ac:dyDescent="0.2">
      <c r="A309" s="95" t="s">
        <v>283</v>
      </c>
      <c r="B309" s="95"/>
      <c r="C309" s="95"/>
      <c r="D309" s="95"/>
      <c r="J309" s="71"/>
      <c r="K309" s="71"/>
      <c r="L309" s="71"/>
      <c r="M309" s="71"/>
    </row>
    <row r="310" spans="1:13" ht="17.100000000000001" customHeight="1" x14ac:dyDescent="0.2">
      <c r="A310" s="92" t="s">
        <v>284</v>
      </c>
      <c r="B310" s="92"/>
      <c r="C310" s="92"/>
      <c r="D310" s="92"/>
      <c r="J310" s="71"/>
      <c r="K310" s="71"/>
      <c r="L310" s="71"/>
      <c r="M310" s="71"/>
    </row>
    <row r="311" spans="1:13" ht="17.100000000000001" customHeight="1" x14ac:dyDescent="0.2">
      <c r="A311" s="94" t="s">
        <v>285</v>
      </c>
      <c r="B311" s="94"/>
      <c r="C311" s="94"/>
      <c r="D311" s="94"/>
      <c r="F311" s="64">
        <v>2</v>
      </c>
      <c r="G311" s="56">
        <v>1</v>
      </c>
      <c r="H311" s="56">
        <v>1</v>
      </c>
      <c r="J311" s="70"/>
      <c r="K311" s="70"/>
      <c r="L311" s="70"/>
      <c r="M311" s="70">
        <f t="shared" si="4"/>
        <v>0</v>
      </c>
    </row>
    <row r="312" spans="1:13" ht="18.95" customHeight="1" x14ac:dyDescent="0.2">
      <c r="A312" s="94" t="s">
        <v>139</v>
      </c>
      <c r="B312" s="94"/>
      <c r="C312" s="94"/>
      <c r="D312" s="94"/>
      <c r="F312" s="64">
        <v>1</v>
      </c>
      <c r="G312" s="56">
        <v>1</v>
      </c>
      <c r="H312" s="56">
        <v>1</v>
      </c>
      <c r="J312" s="70"/>
      <c r="K312" s="70"/>
      <c r="L312" s="70"/>
      <c r="M312" s="70">
        <f t="shared" si="4"/>
        <v>0</v>
      </c>
    </row>
    <row r="313" spans="1:13" ht="20.100000000000001" customHeight="1" x14ac:dyDescent="0.2">
      <c r="A313" s="94" t="s">
        <v>140</v>
      </c>
      <c r="B313" s="94"/>
      <c r="C313" s="94"/>
      <c r="D313" s="94"/>
      <c r="F313" s="64">
        <v>200</v>
      </c>
      <c r="G313" s="56">
        <v>200</v>
      </c>
      <c r="H313" s="56">
        <v>100</v>
      </c>
      <c r="J313" s="70"/>
      <c r="K313" s="70"/>
      <c r="L313" s="70"/>
      <c r="M313" s="70">
        <f t="shared" si="4"/>
        <v>0</v>
      </c>
    </row>
    <row r="314" spans="1:13" ht="18.95" customHeight="1" x14ac:dyDescent="0.2">
      <c r="A314" s="94" t="s">
        <v>286</v>
      </c>
      <c r="B314" s="94"/>
      <c r="C314" s="94"/>
      <c r="D314" s="94"/>
      <c r="F314" s="64">
        <v>20</v>
      </c>
      <c r="G314" s="56">
        <v>10</v>
      </c>
      <c r="H314" s="56">
        <v>5</v>
      </c>
      <c r="J314" s="70"/>
      <c r="K314" s="70"/>
      <c r="L314" s="70"/>
      <c r="M314" s="70">
        <f t="shared" si="4"/>
        <v>0</v>
      </c>
    </row>
    <row r="315" spans="1:13" ht="18.95" customHeight="1" x14ac:dyDescent="0.2">
      <c r="A315" s="92" t="s">
        <v>287</v>
      </c>
      <c r="B315" s="92"/>
      <c r="C315" s="92"/>
      <c r="D315" s="92"/>
      <c r="J315" s="71"/>
      <c r="K315" s="71"/>
      <c r="L315" s="71"/>
      <c r="M315" s="71"/>
    </row>
    <row r="316" spans="1:13" ht="17.100000000000001" customHeight="1" x14ac:dyDescent="0.2">
      <c r="A316" s="94" t="s">
        <v>142</v>
      </c>
      <c r="B316" s="94"/>
      <c r="C316" s="94"/>
      <c r="D316" s="94"/>
      <c r="F316" s="64">
        <v>74</v>
      </c>
      <c r="G316" s="56">
        <v>24</v>
      </c>
      <c r="H316" s="56">
        <v>12</v>
      </c>
      <c r="J316" s="70"/>
      <c r="K316" s="70"/>
      <c r="L316" s="70"/>
      <c r="M316" s="70">
        <f t="shared" si="4"/>
        <v>0</v>
      </c>
    </row>
    <row r="317" spans="1:13" ht="17.100000000000001" customHeight="1" x14ac:dyDescent="0.2">
      <c r="A317" s="94" t="s">
        <v>143</v>
      </c>
      <c r="B317" s="94"/>
      <c r="C317" s="94"/>
      <c r="D317" s="94"/>
      <c r="F317" s="64">
        <v>40</v>
      </c>
      <c r="G317" s="56">
        <v>10</v>
      </c>
      <c r="H317" s="56">
        <v>5</v>
      </c>
      <c r="J317" s="70"/>
      <c r="K317" s="70"/>
      <c r="L317" s="70"/>
      <c r="M317" s="70">
        <f t="shared" si="4"/>
        <v>0</v>
      </c>
    </row>
    <row r="318" spans="1:13" ht="17.100000000000001" customHeight="1" x14ac:dyDescent="0.2">
      <c r="A318" s="94" t="s">
        <v>141</v>
      </c>
      <c r="B318" s="94"/>
      <c r="C318" s="94"/>
      <c r="D318" s="94"/>
      <c r="F318" s="64">
        <v>4</v>
      </c>
      <c r="G318" s="56">
        <v>2</v>
      </c>
      <c r="H318" s="56">
        <v>2</v>
      </c>
      <c r="J318" s="70"/>
      <c r="K318" s="70"/>
      <c r="L318" s="70"/>
      <c r="M318" s="70">
        <f t="shared" si="4"/>
        <v>0</v>
      </c>
    </row>
    <row r="319" spans="1:13" ht="17.100000000000001" customHeight="1" x14ac:dyDescent="0.2">
      <c r="A319" s="92" t="s">
        <v>288</v>
      </c>
      <c r="B319" s="92"/>
      <c r="C319" s="92"/>
      <c r="D319" s="92"/>
      <c r="J319" s="71"/>
      <c r="K319" s="71"/>
    </row>
    <row r="320" spans="1:13" ht="17.100000000000001" customHeight="1" x14ac:dyDescent="0.2">
      <c r="A320" s="94" t="s">
        <v>289</v>
      </c>
      <c r="B320" s="94"/>
      <c r="C320" s="94"/>
      <c r="D320" s="94"/>
      <c r="F320" s="64">
        <v>80</v>
      </c>
      <c r="G320" s="56">
        <v>40</v>
      </c>
      <c r="H320" s="56">
        <v>40</v>
      </c>
      <c r="J320" s="70"/>
      <c r="K320" s="70"/>
      <c r="L320" s="70"/>
      <c r="M320" s="70">
        <f t="shared" si="4"/>
        <v>0</v>
      </c>
    </row>
    <row r="321" spans="1:13" ht="17.100000000000001" customHeight="1" x14ac:dyDescent="0.2">
      <c r="A321" s="94" t="s">
        <v>144</v>
      </c>
      <c r="B321" s="94"/>
      <c r="C321" s="94"/>
      <c r="D321" s="94"/>
      <c r="F321" s="64">
        <v>1</v>
      </c>
      <c r="G321" s="56">
        <v>1</v>
      </c>
      <c r="H321" s="56">
        <v>1</v>
      </c>
      <c r="J321" s="70"/>
      <c r="K321" s="70"/>
      <c r="L321" s="70"/>
      <c r="M321" s="70">
        <f t="shared" si="4"/>
        <v>0</v>
      </c>
    </row>
    <row r="322" spans="1:13" ht="17.100000000000001" customHeight="1" x14ac:dyDescent="0.2">
      <c r="A322" s="94" t="s">
        <v>290</v>
      </c>
      <c r="B322" s="94"/>
      <c r="C322" s="94"/>
      <c r="D322" s="94"/>
      <c r="F322" s="64">
        <v>60</v>
      </c>
      <c r="G322" s="56">
        <v>30</v>
      </c>
      <c r="H322" s="56">
        <v>12</v>
      </c>
      <c r="J322" s="70"/>
      <c r="K322" s="70"/>
      <c r="L322" s="70"/>
      <c r="M322" s="70">
        <f t="shared" si="4"/>
        <v>0</v>
      </c>
    </row>
    <row r="323" spans="1:13" ht="17.100000000000001" customHeight="1" x14ac:dyDescent="0.2">
      <c r="A323" s="92" t="s">
        <v>291</v>
      </c>
      <c r="B323" s="92"/>
      <c r="C323" s="92"/>
      <c r="D323" s="92"/>
      <c r="J323" s="71"/>
      <c r="K323" s="71"/>
      <c r="L323" s="71"/>
      <c r="M323" s="71"/>
    </row>
    <row r="324" spans="1:13" ht="17.100000000000001" customHeight="1" x14ac:dyDescent="0.2">
      <c r="A324" s="94" t="s">
        <v>292</v>
      </c>
      <c r="B324" s="94"/>
      <c r="C324" s="94"/>
      <c r="D324" s="94"/>
      <c r="F324" s="64">
        <v>60</v>
      </c>
      <c r="G324" s="56">
        <v>30</v>
      </c>
      <c r="H324" s="56">
        <v>12</v>
      </c>
      <c r="J324" s="70"/>
      <c r="K324" s="70"/>
      <c r="L324" s="70"/>
      <c r="M324" s="70">
        <f t="shared" si="4"/>
        <v>0</v>
      </c>
    </row>
    <row r="325" spans="1:13" ht="17.100000000000001" customHeight="1" x14ac:dyDescent="0.2">
      <c r="A325" s="94" t="s">
        <v>293</v>
      </c>
      <c r="B325" s="94"/>
      <c r="C325" s="94"/>
      <c r="D325" s="94"/>
      <c r="F325" s="64">
        <v>80</v>
      </c>
      <c r="G325" s="56">
        <v>30</v>
      </c>
      <c r="H325" s="56">
        <v>10</v>
      </c>
      <c r="J325" s="70"/>
      <c r="K325" s="70"/>
      <c r="L325" s="70"/>
      <c r="M325" s="70">
        <f t="shared" si="4"/>
        <v>0</v>
      </c>
    </row>
    <row r="326" spans="1:13" ht="17.100000000000001" customHeight="1" x14ac:dyDescent="0.2">
      <c r="A326" s="94" t="s">
        <v>145</v>
      </c>
      <c r="B326" s="94"/>
      <c r="C326" s="94"/>
      <c r="D326" s="94"/>
      <c r="F326" s="64">
        <v>30</v>
      </c>
      <c r="G326" s="56">
        <v>15</v>
      </c>
      <c r="H326" s="56">
        <v>5</v>
      </c>
      <c r="J326" s="70"/>
      <c r="K326" s="70"/>
      <c r="L326" s="70"/>
      <c r="M326" s="70">
        <f t="shared" si="4"/>
        <v>0</v>
      </c>
    </row>
    <row r="327" spans="1:13" ht="17.100000000000001" customHeight="1" x14ac:dyDescent="0.2">
      <c r="A327" s="94" t="s">
        <v>146</v>
      </c>
      <c r="B327" s="94"/>
      <c r="C327" s="94"/>
      <c r="D327" s="94"/>
      <c r="F327" s="64">
        <v>30</v>
      </c>
      <c r="G327" s="56">
        <v>10</v>
      </c>
      <c r="H327" s="56">
        <v>10</v>
      </c>
      <c r="J327" s="70"/>
      <c r="K327" s="70"/>
      <c r="L327" s="70"/>
      <c r="M327" s="70">
        <f t="shared" si="4"/>
        <v>0</v>
      </c>
    </row>
    <row r="328" spans="1:13" ht="18.95" customHeight="1" x14ac:dyDescent="0.2">
      <c r="A328" s="94" t="s">
        <v>147</v>
      </c>
      <c r="B328" s="94"/>
      <c r="C328" s="94"/>
      <c r="D328" s="94"/>
      <c r="F328" s="64">
        <v>40</v>
      </c>
      <c r="G328" s="56">
        <v>20</v>
      </c>
      <c r="H328" s="56">
        <v>10</v>
      </c>
      <c r="J328" s="70"/>
      <c r="K328" s="70"/>
      <c r="L328" s="70"/>
      <c r="M328" s="70">
        <f t="shared" si="4"/>
        <v>0</v>
      </c>
    </row>
    <row r="329" spans="1:13" ht="18.95" customHeight="1" x14ac:dyDescent="0.2">
      <c r="A329" s="94" t="s">
        <v>148</v>
      </c>
      <c r="B329" s="94"/>
      <c r="C329" s="94"/>
      <c r="D329" s="94"/>
      <c r="F329" s="64">
        <v>100</v>
      </c>
      <c r="G329" s="56">
        <v>20</v>
      </c>
      <c r="H329" s="56">
        <v>10</v>
      </c>
      <c r="J329" s="70"/>
      <c r="K329" s="70"/>
      <c r="L329" s="70"/>
      <c r="M329" s="70">
        <f t="shared" ref="M329:M351" si="5">K329*L329</f>
        <v>0</v>
      </c>
    </row>
    <row r="330" spans="1:13" ht="18.95" customHeight="1" x14ac:dyDescent="0.2">
      <c r="A330" s="94" t="s">
        <v>294</v>
      </c>
      <c r="B330" s="94"/>
      <c r="C330" s="94"/>
      <c r="D330" s="94"/>
      <c r="F330" s="64">
        <v>30</v>
      </c>
      <c r="G330" s="56">
        <v>15</v>
      </c>
      <c r="H330" s="56">
        <v>5</v>
      </c>
      <c r="J330" s="70"/>
      <c r="K330" s="70"/>
      <c r="L330" s="70"/>
      <c r="M330" s="70">
        <f t="shared" si="5"/>
        <v>0</v>
      </c>
    </row>
    <row r="331" spans="1:13" ht="20.100000000000001" customHeight="1" x14ac:dyDescent="0.2">
      <c r="A331" s="94" t="s">
        <v>149</v>
      </c>
      <c r="B331" s="94"/>
      <c r="C331" s="94"/>
      <c r="D331" s="94"/>
      <c r="F331" s="64">
        <v>160</v>
      </c>
      <c r="G331" s="56">
        <v>50</v>
      </c>
      <c r="H331" s="56">
        <v>20</v>
      </c>
      <c r="J331" s="70"/>
      <c r="K331" s="70"/>
      <c r="L331" s="70"/>
      <c r="M331" s="70">
        <f t="shared" si="5"/>
        <v>0</v>
      </c>
    </row>
    <row r="332" spans="1:13" ht="20.100000000000001" customHeight="1" x14ac:dyDescent="0.2">
      <c r="A332" s="94" t="s">
        <v>150</v>
      </c>
      <c r="B332" s="94"/>
      <c r="C332" s="94"/>
      <c r="D332" s="94"/>
      <c r="F332" s="64">
        <v>40</v>
      </c>
      <c r="G332" s="56">
        <v>20</v>
      </c>
      <c r="H332" s="56">
        <v>10</v>
      </c>
      <c r="J332" s="70"/>
      <c r="K332" s="70"/>
      <c r="L332" s="70"/>
      <c r="M332" s="70">
        <f t="shared" si="5"/>
        <v>0</v>
      </c>
    </row>
    <row r="333" spans="1:13" x14ac:dyDescent="0.2">
      <c r="A333" s="92" t="s">
        <v>295</v>
      </c>
      <c r="B333" s="92"/>
      <c r="C333" s="92"/>
      <c r="D333" s="92"/>
      <c r="J333" s="71"/>
      <c r="K333" s="71"/>
      <c r="L333" s="71"/>
      <c r="M333" s="71"/>
    </row>
    <row r="334" spans="1:13" ht="18.95" customHeight="1" x14ac:dyDescent="0.2">
      <c r="A334" s="94" t="s">
        <v>151</v>
      </c>
      <c r="B334" s="94"/>
      <c r="C334" s="94"/>
      <c r="D334" s="94"/>
      <c r="F334" s="64">
        <v>60</v>
      </c>
      <c r="G334" s="56">
        <v>24</v>
      </c>
      <c r="H334" s="56">
        <v>12</v>
      </c>
      <c r="J334" s="70"/>
      <c r="K334" s="70"/>
      <c r="L334" s="70"/>
      <c r="M334" s="70">
        <f t="shared" si="5"/>
        <v>0</v>
      </c>
    </row>
    <row r="335" spans="1:13" ht="18.95" customHeight="1" x14ac:dyDescent="0.2">
      <c r="A335" s="94" t="s">
        <v>152</v>
      </c>
      <c r="B335" s="94"/>
      <c r="C335" s="94"/>
      <c r="D335" s="94"/>
      <c r="F335" s="64">
        <v>4</v>
      </c>
      <c r="G335" s="56">
        <v>2</v>
      </c>
      <c r="H335" s="56">
        <v>1</v>
      </c>
      <c r="J335" s="70"/>
      <c r="K335" s="70"/>
      <c r="L335" s="70"/>
      <c r="M335" s="70">
        <f t="shared" si="5"/>
        <v>0</v>
      </c>
    </row>
    <row r="336" spans="1:13" x14ac:dyDescent="0.2">
      <c r="A336" s="92" t="s">
        <v>153</v>
      </c>
      <c r="B336" s="92"/>
      <c r="C336" s="92"/>
      <c r="D336" s="92"/>
      <c r="J336" s="71"/>
      <c r="K336" s="71"/>
      <c r="L336" s="71"/>
      <c r="M336" s="71"/>
    </row>
    <row r="337" spans="1:13" x14ac:dyDescent="0.2">
      <c r="A337" s="94" t="s">
        <v>154</v>
      </c>
      <c r="B337" s="94"/>
      <c r="C337" s="94"/>
      <c r="D337" s="94"/>
      <c r="F337" s="64">
        <v>120</v>
      </c>
      <c r="G337" s="56">
        <v>40</v>
      </c>
      <c r="H337" s="56">
        <v>20</v>
      </c>
      <c r="J337" s="70"/>
      <c r="K337" s="70"/>
      <c r="L337" s="70"/>
      <c r="M337" s="70">
        <f t="shared" si="5"/>
        <v>0</v>
      </c>
    </row>
    <row r="338" spans="1:13" ht="20.100000000000001" customHeight="1" x14ac:dyDescent="0.2">
      <c r="A338" s="94" t="s">
        <v>296</v>
      </c>
      <c r="B338" s="94"/>
      <c r="C338" s="94"/>
      <c r="D338" s="94"/>
      <c r="F338" s="64">
        <v>96</v>
      </c>
      <c r="G338" s="56">
        <v>32</v>
      </c>
      <c r="H338" s="56">
        <v>16</v>
      </c>
      <c r="J338" s="70"/>
      <c r="K338" s="70"/>
      <c r="L338" s="70"/>
      <c r="M338" s="70">
        <f t="shared" si="5"/>
        <v>0</v>
      </c>
    </row>
    <row r="339" spans="1:13" ht="18.95" customHeight="1" x14ac:dyDescent="0.2">
      <c r="A339" s="94" t="s">
        <v>297</v>
      </c>
      <c r="B339" s="94"/>
      <c r="C339" s="94"/>
      <c r="D339" s="94"/>
      <c r="F339" s="64">
        <v>96</v>
      </c>
      <c r="G339" s="56">
        <v>18</v>
      </c>
      <c r="H339" s="56">
        <v>12</v>
      </c>
      <c r="J339" s="70"/>
      <c r="K339" s="70"/>
      <c r="L339" s="70"/>
      <c r="M339" s="70">
        <f t="shared" si="5"/>
        <v>0</v>
      </c>
    </row>
    <row r="340" spans="1:13" ht="20.100000000000001" customHeight="1" x14ac:dyDescent="0.2">
      <c r="A340" s="94" t="s">
        <v>298</v>
      </c>
      <c r="B340" s="94"/>
      <c r="C340" s="94"/>
      <c r="D340" s="94"/>
      <c r="F340" s="64">
        <v>50</v>
      </c>
      <c r="G340" s="56">
        <v>20</v>
      </c>
      <c r="H340" s="56">
        <v>20</v>
      </c>
      <c r="J340" s="70"/>
      <c r="K340" s="70"/>
      <c r="L340" s="70"/>
      <c r="M340" s="70">
        <f t="shared" si="5"/>
        <v>0</v>
      </c>
    </row>
    <row r="341" spans="1:13" ht="18.95" customHeight="1" x14ac:dyDescent="0.2">
      <c r="A341" s="92" t="s">
        <v>299</v>
      </c>
      <c r="B341" s="92"/>
      <c r="C341" s="92"/>
      <c r="D341" s="92"/>
      <c r="J341" s="71"/>
      <c r="K341" s="71"/>
      <c r="L341" s="71"/>
      <c r="M341" s="71"/>
    </row>
    <row r="342" spans="1:13" ht="18.95" customHeight="1" x14ac:dyDescent="0.2">
      <c r="A342" s="94" t="s">
        <v>300</v>
      </c>
      <c r="B342" s="94"/>
      <c r="C342" s="94"/>
      <c r="D342" s="94"/>
      <c r="F342" s="64">
        <v>10</v>
      </c>
      <c r="G342" s="56">
        <v>5</v>
      </c>
      <c r="H342" s="56">
        <v>2</v>
      </c>
      <c r="J342" s="70"/>
      <c r="K342" s="70"/>
      <c r="L342" s="70"/>
      <c r="M342" s="70">
        <f t="shared" si="5"/>
        <v>0</v>
      </c>
    </row>
    <row r="343" spans="1:13" ht="20.100000000000001" customHeight="1" x14ac:dyDescent="0.2">
      <c r="A343" s="94" t="s">
        <v>301</v>
      </c>
      <c r="B343" s="94"/>
      <c r="C343" s="94"/>
      <c r="D343" s="94"/>
      <c r="F343" s="64">
        <v>4</v>
      </c>
      <c r="G343" s="56">
        <v>2</v>
      </c>
      <c r="H343" s="56">
        <v>1</v>
      </c>
      <c r="J343" s="70"/>
      <c r="K343" s="70"/>
      <c r="L343" s="70"/>
      <c r="M343" s="70">
        <f t="shared" si="5"/>
        <v>0</v>
      </c>
    </row>
    <row r="344" spans="1:13" x14ac:dyDescent="0.2">
      <c r="A344" s="92" t="s">
        <v>302</v>
      </c>
      <c r="B344" s="92"/>
      <c r="C344" s="92"/>
      <c r="D344" s="92"/>
      <c r="J344" s="71"/>
      <c r="K344" s="71"/>
      <c r="L344" s="71"/>
      <c r="M344" s="71"/>
    </row>
    <row r="345" spans="1:13" ht="24.75" customHeight="1" x14ac:dyDescent="0.2">
      <c r="A345" s="92" t="s">
        <v>303</v>
      </c>
      <c r="B345" s="92"/>
      <c r="C345" s="92"/>
      <c r="D345" s="92"/>
      <c r="J345" s="71"/>
      <c r="K345" s="71"/>
      <c r="L345" s="71"/>
      <c r="M345" s="71"/>
    </row>
    <row r="346" spans="1:13" ht="32.25" customHeight="1" x14ac:dyDescent="0.2">
      <c r="A346" s="94" t="s">
        <v>304</v>
      </c>
      <c r="B346" s="94"/>
      <c r="C346" s="94"/>
      <c r="D346" s="94"/>
      <c r="F346" s="64">
        <v>4</v>
      </c>
      <c r="G346" s="56">
        <v>2</v>
      </c>
      <c r="H346" s="56">
        <v>1</v>
      </c>
      <c r="J346" s="70"/>
      <c r="K346" s="70"/>
      <c r="L346" s="70"/>
      <c r="M346" s="70">
        <f t="shared" si="5"/>
        <v>0</v>
      </c>
    </row>
    <row r="347" spans="1:13" ht="17.100000000000001" customHeight="1" x14ac:dyDescent="0.2">
      <c r="A347" s="94" t="s">
        <v>222</v>
      </c>
      <c r="B347" s="94"/>
      <c r="C347" s="94"/>
      <c r="D347" s="94"/>
      <c r="F347" s="64">
        <v>2</v>
      </c>
      <c r="G347" s="56">
        <v>1</v>
      </c>
      <c r="H347" s="56">
        <v>1</v>
      </c>
      <c r="J347" s="70"/>
      <c r="K347" s="70"/>
      <c r="L347" s="70"/>
      <c r="M347" s="70">
        <f t="shared" si="5"/>
        <v>0</v>
      </c>
    </row>
    <row r="348" spans="1:13" ht="17.100000000000001" customHeight="1" x14ac:dyDescent="0.2">
      <c r="A348" s="94" t="s">
        <v>156</v>
      </c>
      <c r="B348" s="94"/>
      <c r="C348" s="94"/>
      <c r="D348" s="94"/>
      <c r="F348" s="64">
        <v>2</v>
      </c>
      <c r="G348" s="56">
        <v>1</v>
      </c>
      <c r="H348" s="56">
        <v>1</v>
      </c>
      <c r="J348" s="70"/>
      <c r="K348" s="70"/>
      <c r="L348" s="70"/>
      <c r="M348" s="70">
        <f t="shared" si="5"/>
        <v>0</v>
      </c>
    </row>
    <row r="349" spans="1:13" ht="17.100000000000001" customHeight="1" x14ac:dyDescent="0.2">
      <c r="A349" s="94" t="s">
        <v>157</v>
      </c>
      <c r="B349" s="94"/>
      <c r="C349" s="94"/>
      <c r="D349" s="94"/>
      <c r="F349" s="64">
        <v>2</v>
      </c>
      <c r="G349" s="56">
        <v>1</v>
      </c>
      <c r="H349" s="56">
        <v>1</v>
      </c>
      <c r="J349" s="70"/>
      <c r="K349" s="70"/>
      <c r="L349" s="70"/>
      <c r="M349" s="70">
        <f t="shared" si="5"/>
        <v>0</v>
      </c>
    </row>
    <row r="350" spans="1:13" ht="17.100000000000001" customHeight="1" x14ac:dyDescent="0.2">
      <c r="A350" s="94" t="s">
        <v>155</v>
      </c>
      <c r="B350" s="94"/>
      <c r="C350" s="94"/>
      <c r="D350" s="94"/>
      <c r="F350" s="64">
        <v>2</v>
      </c>
      <c r="G350" s="56">
        <v>1</v>
      </c>
      <c r="H350" s="56">
        <v>1</v>
      </c>
      <c r="J350" s="70"/>
      <c r="K350" s="70"/>
      <c r="L350" s="70"/>
      <c r="M350" s="70">
        <f t="shared" si="5"/>
        <v>0</v>
      </c>
    </row>
    <row r="351" spans="1:13" ht="17.100000000000001" customHeight="1" x14ac:dyDescent="0.2">
      <c r="A351" s="94" t="s">
        <v>223</v>
      </c>
      <c r="B351" s="94"/>
      <c r="C351" s="94"/>
      <c r="D351" s="94"/>
      <c r="F351" s="64">
        <v>10</v>
      </c>
      <c r="G351" s="56">
        <v>5</v>
      </c>
      <c r="H351" s="56">
        <v>3</v>
      </c>
      <c r="J351" s="70"/>
      <c r="K351" s="70"/>
      <c r="L351" s="70"/>
      <c r="M351" s="70">
        <f t="shared" si="5"/>
        <v>0</v>
      </c>
    </row>
    <row r="352" spans="1:13" ht="18.95" customHeight="1" x14ac:dyDescent="0.2"/>
    <row r="353" spans="2:11" s="69" customFormat="1" ht="18.95" customHeight="1" x14ac:dyDescent="0.2">
      <c r="B353" s="52"/>
      <c r="C353" s="52"/>
      <c r="D353" s="52"/>
      <c r="E353" s="52"/>
      <c r="F353" s="55"/>
      <c r="G353" s="55"/>
      <c r="H353" s="55"/>
      <c r="I353" s="52"/>
      <c r="J353" s="55"/>
      <c r="K353" s="55"/>
    </row>
    <row r="354" spans="2:11" s="69" customFormat="1" ht="18.95" customHeight="1" x14ac:dyDescent="0.2">
      <c r="B354" s="52"/>
      <c r="C354" s="52"/>
      <c r="D354" s="52"/>
      <c r="E354" s="52"/>
      <c r="F354" s="55"/>
      <c r="G354" s="55"/>
      <c r="H354" s="55"/>
      <c r="I354" s="52"/>
      <c r="J354" s="55"/>
      <c r="K354" s="55"/>
    </row>
    <row r="355" spans="2:11" s="69" customFormat="1" ht="18.95" customHeight="1" x14ac:dyDescent="0.2">
      <c r="B355" s="52"/>
      <c r="C355" s="52"/>
      <c r="D355" s="52"/>
      <c r="E355" s="52"/>
      <c r="F355" s="55"/>
      <c r="G355" s="55"/>
      <c r="H355" s="55"/>
      <c r="I355" s="52"/>
      <c r="J355" s="55"/>
      <c r="K355" s="55"/>
    </row>
    <row r="356" spans="2:11" s="69" customFormat="1" ht="20.100000000000001" customHeight="1" x14ac:dyDescent="0.2">
      <c r="B356" s="52"/>
      <c r="C356" s="52"/>
      <c r="D356" s="52"/>
      <c r="E356" s="52"/>
      <c r="F356" s="55"/>
      <c r="G356" s="55"/>
      <c r="H356" s="55"/>
      <c r="I356" s="52"/>
      <c r="J356" s="55"/>
      <c r="K356" s="55"/>
    </row>
    <row r="357" spans="2:11" s="69" customFormat="1" ht="33" customHeight="1" x14ac:dyDescent="0.2">
      <c r="B357" s="52"/>
      <c r="C357" s="52"/>
      <c r="D357" s="52"/>
      <c r="E357" s="52"/>
      <c r="F357" s="55"/>
      <c r="G357" s="55"/>
      <c r="H357" s="55"/>
      <c r="I357" s="52"/>
      <c r="J357" s="55"/>
      <c r="K357" s="55"/>
    </row>
    <row r="358" spans="2:11" s="69" customFormat="1" ht="33" customHeight="1" x14ac:dyDescent="0.2">
      <c r="B358" s="52"/>
      <c r="C358" s="52"/>
      <c r="D358" s="52"/>
      <c r="E358" s="52"/>
      <c r="F358" s="55"/>
      <c r="G358" s="55"/>
      <c r="H358" s="55"/>
      <c r="I358" s="52"/>
      <c r="J358" s="55"/>
      <c r="K358" s="55"/>
    </row>
    <row r="359" spans="2:11" s="69" customFormat="1" ht="20.100000000000001" customHeight="1" x14ac:dyDescent="0.2">
      <c r="B359" s="52"/>
      <c r="C359" s="52"/>
      <c r="D359" s="52"/>
      <c r="E359" s="52"/>
      <c r="F359" s="55"/>
      <c r="G359" s="55"/>
      <c r="H359" s="55"/>
      <c r="I359" s="52"/>
      <c r="J359" s="55"/>
      <c r="K359" s="55"/>
    </row>
    <row r="360" spans="2:11" s="69" customFormat="1" ht="48" customHeight="1" x14ac:dyDescent="0.2">
      <c r="B360" s="52"/>
      <c r="C360" s="52"/>
      <c r="D360" s="52"/>
      <c r="E360" s="52"/>
      <c r="F360" s="55"/>
      <c r="G360" s="55"/>
      <c r="H360" s="55"/>
      <c r="I360" s="52"/>
      <c r="J360" s="55"/>
      <c r="K360" s="55"/>
    </row>
    <row r="361" spans="2:11" s="69" customFormat="1" ht="18.95" customHeight="1" x14ac:dyDescent="0.2">
      <c r="B361" s="52"/>
      <c r="C361" s="52"/>
      <c r="D361" s="52"/>
      <c r="E361" s="52"/>
      <c r="F361" s="55"/>
      <c r="G361" s="55"/>
      <c r="H361" s="55"/>
      <c r="I361" s="52"/>
      <c r="J361" s="55"/>
      <c r="K361" s="55"/>
    </row>
    <row r="362" spans="2:11" s="69" customFormat="1" ht="18.95" customHeight="1" x14ac:dyDescent="0.2">
      <c r="B362" s="52"/>
      <c r="C362" s="52"/>
      <c r="D362" s="52"/>
      <c r="E362" s="52"/>
      <c r="F362" s="55"/>
      <c r="G362" s="55"/>
      <c r="H362" s="55"/>
      <c r="I362" s="52"/>
      <c r="J362" s="55"/>
      <c r="K362" s="55"/>
    </row>
    <row r="363" spans="2:11" s="69" customFormat="1" ht="20.100000000000001" customHeight="1" x14ac:dyDescent="0.2">
      <c r="B363" s="52"/>
      <c r="C363" s="52"/>
      <c r="D363" s="52"/>
      <c r="E363" s="52"/>
      <c r="F363" s="55"/>
      <c r="G363" s="55"/>
      <c r="H363" s="55"/>
      <c r="I363" s="52"/>
      <c r="J363" s="55"/>
      <c r="K363" s="55"/>
    </row>
    <row r="364" spans="2:11" s="69" customFormat="1" ht="18.95" customHeight="1" x14ac:dyDescent="0.2">
      <c r="B364" s="52"/>
      <c r="C364" s="52"/>
      <c r="D364" s="52"/>
      <c r="E364" s="52"/>
      <c r="F364" s="55"/>
      <c r="G364" s="55"/>
      <c r="H364" s="55"/>
      <c r="I364" s="52"/>
      <c r="J364" s="55"/>
      <c r="K364" s="55"/>
    </row>
    <row r="365" spans="2:11" s="69" customFormat="1" ht="20.100000000000001" customHeight="1" x14ac:dyDescent="0.2">
      <c r="B365" s="52"/>
      <c r="C365" s="52"/>
      <c r="D365" s="52"/>
      <c r="E365" s="52"/>
      <c r="F365" s="55"/>
      <c r="G365" s="55"/>
      <c r="H365" s="55"/>
      <c r="I365" s="52"/>
      <c r="J365" s="55"/>
      <c r="K365" s="55"/>
    </row>
  </sheetData>
  <sheetProtection autoFilter="0"/>
  <mergeCells count="357">
    <mergeCell ref="L1:L2"/>
    <mergeCell ref="M1:M2"/>
    <mergeCell ref="K1:K2"/>
    <mergeCell ref="B1:D1"/>
    <mergeCell ref="A347:D347"/>
    <mergeCell ref="A348:D348"/>
    <mergeCell ref="A349:D349"/>
    <mergeCell ref="A350:D350"/>
    <mergeCell ref="A351:D351"/>
    <mergeCell ref="J1:J2"/>
    <mergeCell ref="A341:D341"/>
    <mergeCell ref="A342:D342"/>
    <mergeCell ref="A343:D343"/>
    <mergeCell ref="A344:D344"/>
    <mergeCell ref="A345:D345"/>
    <mergeCell ref="A346:D346"/>
    <mergeCell ref="A335:D335"/>
    <mergeCell ref="A336:D336"/>
    <mergeCell ref="A337:D337"/>
    <mergeCell ref="A338:D338"/>
    <mergeCell ref="A339:D339"/>
    <mergeCell ref="A340:D340"/>
    <mergeCell ref="A329:D329"/>
    <mergeCell ref="A330:D330"/>
    <mergeCell ref="A331:D331"/>
    <mergeCell ref="A332:D332"/>
    <mergeCell ref="A333:D333"/>
    <mergeCell ref="A334:D334"/>
    <mergeCell ref="A323:D323"/>
    <mergeCell ref="A324:D324"/>
    <mergeCell ref="A325:D325"/>
    <mergeCell ref="A326:D326"/>
    <mergeCell ref="A327:D327"/>
    <mergeCell ref="A328:D328"/>
    <mergeCell ref="A317:D317"/>
    <mergeCell ref="A318:D318"/>
    <mergeCell ref="A319:D319"/>
    <mergeCell ref="A320:D320"/>
    <mergeCell ref="A321:D321"/>
    <mergeCell ref="A322:D322"/>
    <mergeCell ref="A311:D311"/>
    <mergeCell ref="A312:D312"/>
    <mergeCell ref="A313:D313"/>
    <mergeCell ref="A314:D314"/>
    <mergeCell ref="A315:D315"/>
    <mergeCell ref="A316:D316"/>
    <mergeCell ref="A305:D305"/>
    <mergeCell ref="A306:D306"/>
    <mergeCell ref="A307:D307"/>
    <mergeCell ref="A308:D308"/>
    <mergeCell ref="A309:D309"/>
    <mergeCell ref="A310:D310"/>
    <mergeCell ref="A299:D299"/>
    <mergeCell ref="A300:D300"/>
    <mergeCell ref="A301:D301"/>
    <mergeCell ref="A302:D302"/>
    <mergeCell ref="A303:D303"/>
    <mergeCell ref="A304:D304"/>
    <mergeCell ref="A293:D293"/>
    <mergeCell ref="A294:D294"/>
    <mergeCell ref="A295:D295"/>
    <mergeCell ref="A296:D296"/>
    <mergeCell ref="A297:D297"/>
    <mergeCell ref="A298:D298"/>
    <mergeCell ref="A287:D287"/>
    <mergeCell ref="A288:D288"/>
    <mergeCell ref="A289:D289"/>
    <mergeCell ref="A290:D290"/>
    <mergeCell ref="A291:D291"/>
    <mergeCell ref="A292:D292"/>
    <mergeCell ref="A281:D281"/>
    <mergeCell ref="A282:D282"/>
    <mergeCell ref="A283:D283"/>
    <mergeCell ref="A284:D284"/>
    <mergeCell ref="A285:D285"/>
    <mergeCell ref="A286:D286"/>
    <mergeCell ref="A275:D275"/>
    <mergeCell ref="A276:D276"/>
    <mergeCell ref="A277:D277"/>
    <mergeCell ref="A278:D278"/>
    <mergeCell ref="A279:D279"/>
    <mergeCell ref="A280:D280"/>
    <mergeCell ref="A269:D269"/>
    <mergeCell ref="A270:D270"/>
    <mergeCell ref="A271:D271"/>
    <mergeCell ref="A272:D272"/>
    <mergeCell ref="A273:D273"/>
    <mergeCell ref="A274:D274"/>
    <mergeCell ref="A263:D263"/>
    <mergeCell ref="A264:D264"/>
    <mergeCell ref="A265:D265"/>
    <mergeCell ref="A266:D266"/>
    <mergeCell ref="A267:D267"/>
    <mergeCell ref="A268:D268"/>
    <mergeCell ref="A257:D257"/>
    <mergeCell ref="A258:D258"/>
    <mergeCell ref="A259:D259"/>
    <mergeCell ref="A260:D260"/>
    <mergeCell ref="A261:D261"/>
    <mergeCell ref="A262:D262"/>
    <mergeCell ref="A251:D251"/>
    <mergeCell ref="A252:D252"/>
    <mergeCell ref="A253:D253"/>
    <mergeCell ref="A254:D254"/>
    <mergeCell ref="A255:D255"/>
    <mergeCell ref="A256:D256"/>
    <mergeCell ref="A245:D245"/>
    <mergeCell ref="A246:D246"/>
    <mergeCell ref="A247:D247"/>
    <mergeCell ref="A248:D248"/>
    <mergeCell ref="A249:D249"/>
    <mergeCell ref="A250:D250"/>
    <mergeCell ref="A239:D239"/>
    <mergeCell ref="A240:D240"/>
    <mergeCell ref="A241:D241"/>
    <mergeCell ref="A242:D242"/>
    <mergeCell ref="A243:D243"/>
    <mergeCell ref="A244:D244"/>
    <mergeCell ref="A233:D233"/>
    <mergeCell ref="A234:D234"/>
    <mergeCell ref="A235:D235"/>
    <mergeCell ref="A236:D236"/>
    <mergeCell ref="A237:D237"/>
    <mergeCell ref="A238:D238"/>
    <mergeCell ref="A227:D227"/>
    <mergeCell ref="A228:D228"/>
    <mergeCell ref="A229:D229"/>
    <mergeCell ref="A230:D230"/>
    <mergeCell ref="A231:D231"/>
    <mergeCell ref="A232:D232"/>
    <mergeCell ref="A221:D221"/>
    <mergeCell ref="A222:D222"/>
    <mergeCell ref="A223:D223"/>
    <mergeCell ref="A224:D224"/>
    <mergeCell ref="A225:D225"/>
    <mergeCell ref="A226:D226"/>
    <mergeCell ref="A215:D215"/>
    <mergeCell ref="A216:D216"/>
    <mergeCell ref="A217:D217"/>
    <mergeCell ref="A218:D218"/>
    <mergeCell ref="A219:D219"/>
    <mergeCell ref="A220:D220"/>
    <mergeCell ref="A209:D209"/>
    <mergeCell ref="A210:D210"/>
    <mergeCell ref="A211:D211"/>
    <mergeCell ref="A212:D212"/>
    <mergeCell ref="A213:D213"/>
    <mergeCell ref="A214:D214"/>
    <mergeCell ref="A203:D203"/>
    <mergeCell ref="A204:D204"/>
    <mergeCell ref="A205:D205"/>
    <mergeCell ref="A206:D206"/>
    <mergeCell ref="A207:D207"/>
    <mergeCell ref="A208:D208"/>
    <mergeCell ref="A197:D197"/>
    <mergeCell ref="A198:D198"/>
    <mergeCell ref="A199:D199"/>
    <mergeCell ref="A200:D200"/>
    <mergeCell ref="A201:D201"/>
    <mergeCell ref="A202:D202"/>
    <mergeCell ref="A191:D191"/>
    <mergeCell ref="A192:D192"/>
    <mergeCell ref="A193:D193"/>
    <mergeCell ref="A194:D194"/>
    <mergeCell ref="A195:D195"/>
    <mergeCell ref="A196:D196"/>
    <mergeCell ref="A185:D185"/>
    <mergeCell ref="A186:D186"/>
    <mergeCell ref="A187:D187"/>
    <mergeCell ref="A188:D188"/>
    <mergeCell ref="A189:D189"/>
    <mergeCell ref="A190:D190"/>
    <mergeCell ref="A179:D179"/>
    <mergeCell ref="A180:D180"/>
    <mergeCell ref="A181:D181"/>
    <mergeCell ref="A182:D182"/>
    <mergeCell ref="A183:D183"/>
    <mergeCell ref="A184:D184"/>
    <mergeCell ref="A173:D173"/>
    <mergeCell ref="A174:D174"/>
    <mergeCell ref="A175:D175"/>
    <mergeCell ref="A176:D176"/>
    <mergeCell ref="A177:D177"/>
    <mergeCell ref="A178:D178"/>
    <mergeCell ref="A167:D167"/>
    <mergeCell ref="A168:D168"/>
    <mergeCell ref="A169:D169"/>
    <mergeCell ref="A170:D170"/>
    <mergeCell ref="A171:D171"/>
    <mergeCell ref="A172:D172"/>
    <mergeCell ref="A161:D161"/>
    <mergeCell ref="A162:D162"/>
    <mergeCell ref="A163:D163"/>
    <mergeCell ref="A164:D164"/>
    <mergeCell ref="A165:D165"/>
    <mergeCell ref="A166:D166"/>
    <mergeCell ref="A156:D156"/>
    <mergeCell ref="F156:H156"/>
    <mergeCell ref="A157:D157"/>
    <mergeCell ref="A158:D158"/>
    <mergeCell ref="A159:D159"/>
    <mergeCell ref="A160:D160"/>
    <mergeCell ref="A150:D150"/>
    <mergeCell ref="A151:D151"/>
    <mergeCell ref="A152:D152"/>
    <mergeCell ref="A153:D153"/>
    <mergeCell ref="A154:D154"/>
    <mergeCell ref="A155:D155"/>
    <mergeCell ref="A144:D144"/>
    <mergeCell ref="A145:D145"/>
    <mergeCell ref="A146:D146"/>
    <mergeCell ref="A147:D147"/>
    <mergeCell ref="A148:D148"/>
    <mergeCell ref="A149:D149"/>
    <mergeCell ref="A138:D138"/>
    <mergeCell ref="A139:D139"/>
    <mergeCell ref="A140:D140"/>
    <mergeCell ref="A141:D141"/>
    <mergeCell ref="A142:D142"/>
    <mergeCell ref="A143:D143"/>
    <mergeCell ref="A132:D132"/>
    <mergeCell ref="A133:D133"/>
    <mergeCell ref="A134:D134"/>
    <mergeCell ref="A135:D135"/>
    <mergeCell ref="A136:D136"/>
    <mergeCell ref="A137:D137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2:D102"/>
    <mergeCell ref="A103:D103"/>
    <mergeCell ref="A104:D104"/>
    <mergeCell ref="A105:D105"/>
    <mergeCell ref="A106:D106"/>
    <mergeCell ref="A107:D107"/>
    <mergeCell ref="A96:D96"/>
    <mergeCell ref="A97:D97"/>
    <mergeCell ref="A98:D98"/>
    <mergeCell ref="A99:D99"/>
    <mergeCell ref="A100:D100"/>
    <mergeCell ref="A101:D101"/>
    <mergeCell ref="A90:D90"/>
    <mergeCell ref="A91:D91"/>
    <mergeCell ref="A92:D92"/>
    <mergeCell ref="A93:D93"/>
    <mergeCell ref="A94:D94"/>
    <mergeCell ref="A95:D95"/>
    <mergeCell ref="A84:D84"/>
    <mergeCell ref="A85:D85"/>
    <mergeCell ref="A86:D86"/>
    <mergeCell ref="A87:D87"/>
    <mergeCell ref="A88:D88"/>
    <mergeCell ref="A89:D89"/>
    <mergeCell ref="A78:D78"/>
    <mergeCell ref="A79:D79"/>
    <mergeCell ref="A80:D80"/>
    <mergeCell ref="A81:D81"/>
    <mergeCell ref="A82:D82"/>
    <mergeCell ref="A83:D83"/>
    <mergeCell ref="A72:D72"/>
    <mergeCell ref="A73:D73"/>
    <mergeCell ref="A74:D74"/>
    <mergeCell ref="A75:D75"/>
    <mergeCell ref="A76:D76"/>
    <mergeCell ref="A77:D77"/>
    <mergeCell ref="A66:D66"/>
    <mergeCell ref="A67:D67"/>
    <mergeCell ref="A68:D68"/>
    <mergeCell ref="A69:D69"/>
    <mergeCell ref="A70:D70"/>
    <mergeCell ref="A71:D71"/>
    <mergeCell ref="A60:D60"/>
    <mergeCell ref="A61:D61"/>
    <mergeCell ref="A62:D62"/>
    <mergeCell ref="A63:D63"/>
    <mergeCell ref="A64:D64"/>
    <mergeCell ref="A65:D65"/>
    <mergeCell ref="A54:D54"/>
    <mergeCell ref="A55:D55"/>
    <mergeCell ref="A56:D56"/>
    <mergeCell ref="A57:D57"/>
    <mergeCell ref="A58:D58"/>
    <mergeCell ref="A59:D59"/>
    <mergeCell ref="A48:D48"/>
    <mergeCell ref="A49:D49"/>
    <mergeCell ref="A50:D50"/>
    <mergeCell ref="A51:D51"/>
    <mergeCell ref="A52:D52"/>
    <mergeCell ref="A53:D53"/>
    <mergeCell ref="A42:D42"/>
    <mergeCell ref="A43:D43"/>
    <mergeCell ref="A44:D44"/>
    <mergeCell ref="A45:D45"/>
    <mergeCell ref="A46:D46"/>
    <mergeCell ref="A47:D47"/>
    <mergeCell ref="A36:D36"/>
    <mergeCell ref="A37:D37"/>
    <mergeCell ref="A38:D38"/>
    <mergeCell ref="A39:D39"/>
    <mergeCell ref="A40:D40"/>
    <mergeCell ref="A41:D41"/>
    <mergeCell ref="A30:D30"/>
    <mergeCell ref="A31:D31"/>
    <mergeCell ref="A32:D32"/>
    <mergeCell ref="A33:D33"/>
    <mergeCell ref="A34:D34"/>
    <mergeCell ref="A35:D35"/>
    <mergeCell ref="A25:D25"/>
    <mergeCell ref="A26:D26"/>
    <mergeCell ref="A27:D27"/>
    <mergeCell ref="A28:D28"/>
    <mergeCell ref="A29:D29"/>
    <mergeCell ref="A18:D18"/>
    <mergeCell ref="A19:D19"/>
    <mergeCell ref="A20:D20"/>
    <mergeCell ref="A21:D21"/>
    <mergeCell ref="A22:D22"/>
    <mergeCell ref="A23:D23"/>
    <mergeCell ref="A16:D16"/>
    <mergeCell ref="A17:D17"/>
    <mergeCell ref="A6:D6"/>
    <mergeCell ref="A7:D7"/>
    <mergeCell ref="A8:D8"/>
    <mergeCell ref="A9:D9"/>
    <mergeCell ref="A10:D10"/>
    <mergeCell ref="A11:D11"/>
    <mergeCell ref="A24:D24"/>
    <mergeCell ref="F1:H1"/>
    <mergeCell ref="A2:D2"/>
    <mergeCell ref="A3:D3"/>
    <mergeCell ref="A4:D4"/>
    <mergeCell ref="A5:D5"/>
    <mergeCell ref="A12:D12"/>
    <mergeCell ref="A13:D13"/>
    <mergeCell ref="A14:D14"/>
    <mergeCell ref="A15:D15"/>
  </mergeCells>
  <hyperlinks>
    <hyperlink ref="B1:D1" r:id="rId1" display="SAY-MED SHIP MEDICAL SUPPLY CO."/>
  </hyperlinks>
  <printOptions horizontalCentered="1"/>
  <pageMargins left="0.31496062992125984" right="0.11811023622047245" top="0.19685039370078741" bottom="0.19685039370078741" header="0" footer="0"/>
  <pageSetup paperSize="9" orientation="portrait" r:id="rId2"/>
  <headerFooter>
    <oddFooter>&amp;C&amp;"-,Regular"&amp;7Page &amp;P /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Malta Flag Req</vt:lpstr>
      <vt:lpstr>Malta Printer Friendly</vt:lpstr>
      <vt:lpstr>'Malta Flag Req'!Print_Titles</vt:lpstr>
      <vt:lpstr>'Malta Printer Friendly'!Print_Titles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LN 145.fm</dc:title>
  <dc:creator>gattm014</dc:creator>
  <cp:lastModifiedBy>YUCEL</cp:lastModifiedBy>
  <cp:lastPrinted>2013-10-02T15:45:49Z</cp:lastPrinted>
  <dcterms:created xsi:type="dcterms:W3CDTF">2013-09-26T09:38:36Z</dcterms:created>
  <dcterms:modified xsi:type="dcterms:W3CDTF">2013-10-07T11:12:38Z</dcterms:modified>
</cp:coreProperties>
</file>